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  <sheet name="Лист1" sheetId="2" r:id="rId2"/>
  </sheets>
  <definedNames>
    <definedName name="_xlnm.Print_Area" localSheetId="0">'программы'!$A$1:$G$162</definedName>
  </definedNames>
  <calcPr fullCalcOnLoad="1"/>
</workbook>
</file>

<file path=xl/sharedStrings.xml><?xml version="1.0" encoding="utf-8"?>
<sst xmlns="http://schemas.openxmlformats.org/spreadsheetml/2006/main" count="691" uniqueCount="142">
  <si>
    <t>ИТОГО:</t>
  </si>
  <si>
    <t xml:space="preserve">Наименование </t>
  </si>
  <si>
    <t>Раздел</t>
  </si>
  <si>
    <t>Подраздел</t>
  </si>
  <si>
    <t>Сумма,    тыс. руб.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</si>
  <si>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</si>
  <si>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</si>
  <si>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</si>
  <si>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</si>
  <si>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</si>
  <si>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</si>
  <si>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</si>
  <si>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</si>
  <si>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</si>
  <si>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</si>
  <si>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</si>
  <si>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</si>
  <si>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</si>
  <si>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</si>
  <si>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</si>
  <si>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</si>
  <si>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</si>
  <si>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</si>
  <si>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</si>
  <si>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</si>
  <si>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</si>
  <si>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</si>
  <si>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</si>
  <si>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</si>
  <si>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</si>
  <si>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</si>
  <si>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</si>
  <si>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Общее образование</t>
  </si>
  <si>
    <t>Субсидии автономным учреждениям на иные цели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</si>
  <si>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</si>
  <si>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</si>
  <si>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</si>
  <si>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</si>
  <si>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</si>
  <si>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</si>
  <si>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</si>
  <si>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</si>
  <si>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Муниципальная программа "Повышение безопасности дорожного движения в муниципальном образовании "Плесецкий муниципальный район" (2014-2017 годы)"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</si>
  <si>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</si>
  <si>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</si>
  <si>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</si>
  <si>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</si>
  <si>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</si>
  <si>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</si>
  <si>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</si>
  <si>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</si>
  <si>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</si>
  <si>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</si>
  <si>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Субсидии бюджетным учреждениям на  иные цели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</si>
  <si>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</si>
  <si>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</si>
  <si>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</si>
  <si>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</si>
  <si>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</si>
  <si>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</si>
  <si>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Муниципальная программа "Развитие торговли в муниципальном образовании "Плесецкий муниципальный район" на 2015-2017 годы"</t>
  </si>
  <si>
    <t>12</t>
  </si>
  <si>
    <t>Иные выплаты, за исключение фонда оплаты труда казенных учреждений, лицам, привлекаемым согласно законодательству для выполнения отдельных полномочий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</si>
  <si>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</si>
  <si>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</si>
  <si>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</si>
  <si>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</si>
  <si>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</si>
  <si>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</si>
  <si>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</si>
  <si>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</si>
  <si>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</si>
  <si>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</si>
  <si>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</si>
  <si>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02 0 00 00000</t>
  </si>
  <si>
    <t>03 0 00 00000</t>
  </si>
  <si>
    <t>04 0 00 00000</t>
  </si>
  <si>
    <t>02 0 00 0000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</si>
  <si>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</si>
  <si>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</si>
  <si>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</si>
  <si>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</si>
  <si>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</si>
  <si>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</si>
  <si>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</si>
  <si>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</si>
  <si>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</si>
  <si>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15 0 00 00000</t>
  </si>
  <si>
    <t>Сельское хозяйство и рыболовство</t>
  </si>
  <si>
    <t>01 0 00 0000</t>
  </si>
  <si>
    <t>05</t>
  </si>
  <si>
    <t>810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</si>
  <si>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</si>
  <si>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</si>
  <si>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</si>
  <si>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</si>
  <si>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</si>
  <si>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</si>
  <si>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</si>
  <si>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Мероприятия  на развитие архивного дела</t>
  </si>
  <si>
    <t>Иные закупки товаров,работ и услуг для обеспечения государственных (муниципальных) нужд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</si>
  <si>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</si>
  <si>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14 0 00 00000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</si>
  <si>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</si>
  <si>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</si>
  <si>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</si>
  <si>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Муниципальная программа "Развитие агропромышленного комплекса Плесецкого района на 2017-2021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</si>
  <si>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</si>
  <si>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</si>
  <si>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</si>
  <si>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</si>
  <si>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</si>
  <si>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</si>
  <si>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</si>
  <si>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</si>
  <si>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</si>
  <si>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</si>
  <si>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 xml:space="preserve">Дополнительное образование </t>
  </si>
  <si>
    <t>Подпрограмма "Развитие дополнительного образования детей"</t>
  </si>
  <si>
    <t>03 3 00 00000</t>
  </si>
  <si>
    <t>Реализация образовательных программ</t>
  </si>
  <si>
    <t>03 3 00 78620</t>
  </si>
  <si>
    <t>Субсидии бюджетным учреждениям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</si>
  <si>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</si>
  <si>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подведомственных учреждений</t>
  </si>
  <si>
    <t>03 3 00 80100</t>
  </si>
  <si>
    <t>Дополнительное образование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</si>
  <si>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</si>
  <si>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Физическая культура и спорт</t>
  </si>
  <si>
    <t>Уплата иных платежей</t>
  </si>
  <si>
    <t>Муниципальная программа "Формирование современной городской среды на территории Плесецкого района на 2018-2022 годы"</t>
  </si>
  <si>
    <t>Консолидированные субсидии</t>
  </si>
  <si>
    <t>17 0 00 00000</t>
  </si>
  <si>
    <t>Благоустройство</t>
  </si>
  <si>
    <t>Жилищно-коммунальное хозяйство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</si>
  <si>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</si>
  <si>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</si>
  <si>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муниципального района за  2019 год</t>
  </si>
  <si>
    <t>Мероприятия в сфере охраны окружающей среды и обеспечения экологической безопасности населения</t>
  </si>
  <si>
    <t xml:space="preserve">Прочая закупка товаров, работ и услуг </t>
  </si>
  <si>
    <t>Приложение №  7</t>
  </si>
  <si>
    <t>от 25 июня 2020 года № 138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</si>
</sst>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3" fontId="49" fillId="33" borderId="10" xfId="61" applyNumberFormat="1" applyFont="1" applyFill="1" applyBorder="1" applyAlignment="1" quotePrefix="1">
      <alignment horizontal="right"/>
    </xf>
    <xf numFmtId="0" fontId="12" fillId="0" borderId="10" xfId="0" applyFont="1" applyFill="1" applyBorder="1" applyAlignment="1">
      <alignment horizontal="justify"/>
    </xf>
    <xf numFmtId="0" fontId="8" fillId="0" borderId="11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179" fontId="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179" fontId="1" fillId="0" borderId="12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179" fontId="1" fillId="0" borderId="14" xfId="61" applyNumberFormat="1" applyFont="1" applyFill="1" applyBorder="1" applyAlignment="1">
      <alignment/>
    </xf>
    <xf numFmtId="179" fontId="1" fillId="33" borderId="14" xfId="61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8" fontId="1" fillId="34" borderId="10" xfId="61" applyNumberFormat="1" applyFont="1" applyFill="1" applyBorder="1" applyAlignment="1">
      <alignment horizontal="right"/>
    </xf>
    <xf numFmtId="171" fontId="1" fillId="34" borderId="10" xfId="61" applyNumberFormat="1" applyFont="1" applyFill="1" applyBorder="1" applyAlignment="1" quotePrefix="1">
      <alignment horizontal="right"/>
    </xf>
    <xf numFmtId="178" fontId="2" fillId="34" borderId="10" xfId="61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171" fontId="1" fillId="34" borderId="10" xfId="61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170" fontId="1" fillId="34" borderId="10" xfId="61" applyNumberFormat="1" applyFont="1" applyFill="1" applyBorder="1" applyAlignment="1">
      <alignment horizontal="right"/>
    </xf>
    <xf numFmtId="171" fontId="2" fillId="34" borderId="11" xfId="0" applyNumberFormat="1" applyFont="1" applyFill="1" applyBorder="1" applyAlignment="1">
      <alignment horizontal="right" vertical="center"/>
    </xf>
    <xf numFmtId="49" fontId="1" fillId="34" borderId="10" xfId="61" applyNumberFormat="1" applyFont="1" applyFill="1" applyBorder="1" applyAlignment="1" quotePrefix="1">
      <alignment horizontal="right"/>
    </xf>
    <xf numFmtId="170" fontId="1" fillId="34" borderId="11" xfId="0" applyNumberFormat="1" applyFont="1" applyFill="1" applyBorder="1" applyAlignment="1">
      <alignment horizontal="right" vertical="center"/>
    </xf>
    <xf numFmtId="49" fontId="1" fillId="34" borderId="10" xfId="61" applyNumberFormat="1" applyFont="1" applyFill="1" applyBorder="1" applyAlignment="1">
      <alignment horizontal="right"/>
    </xf>
    <xf numFmtId="173" fontId="49" fillId="33" borderId="0" xfId="61" applyNumberFormat="1" applyFont="1" applyFill="1" applyBorder="1" applyAlignment="1" quotePrefix="1">
      <alignment horizontal="right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justify"/>
    </xf>
    <xf numFmtId="0" fontId="8" fillId="34" borderId="11" xfId="0" applyNumberFormat="1" applyFont="1" applyFill="1" applyBorder="1" applyAlignment="1">
      <alignment horizontal="justify"/>
    </xf>
    <xf numFmtId="173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 quotePrefix="1">
      <alignment horizontal="right"/>
    </xf>
    <xf numFmtId="172" fontId="1" fillId="34" borderId="10" xfId="61" applyNumberFormat="1" applyFont="1" applyFill="1" applyBorder="1" applyAlignment="1">
      <alignment horizontal="right"/>
    </xf>
    <xf numFmtId="171" fontId="1" fillId="34" borderId="11" xfId="61" applyNumberFormat="1" applyFont="1" applyFill="1" applyBorder="1" applyAlignment="1">
      <alignment horizontal="right"/>
    </xf>
    <xf numFmtId="171" fontId="2" fillId="34" borderId="10" xfId="61" applyNumberFormat="1" applyFont="1" applyFill="1" applyBorder="1" applyAlignment="1">
      <alignment horizontal="right"/>
    </xf>
    <xf numFmtId="170" fontId="8" fillId="34" borderId="10" xfId="0" applyNumberFormat="1" applyFont="1" applyFill="1" applyBorder="1" applyAlignment="1">
      <alignment horizontal="right"/>
    </xf>
    <xf numFmtId="171" fontId="1" fillId="33" borderId="11" xfId="61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178" fontId="0" fillId="33" borderId="0" xfId="0" applyNumberFormat="1" applyFill="1" applyAlignment="1">
      <alignment/>
    </xf>
    <xf numFmtId="0" fontId="49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2" fontId="1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 quotePrefix="1">
      <alignment horizontal="right"/>
    </xf>
    <xf numFmtId="172" fontId="1" fillId="0" borderId="10" xfId="61" applyNumberFormat="1" applyFont="1" applyFill="1" applyBorder="1" applyAlignment="1" quotePrefix="1">
      <alignment horizontal="right"/>
    </xf>
    <xf numFmtId="178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49" fontId="1" fillId="0" borderId="10" xfId="61" applyNumberFormat="1" applyFont="1" applyFill="1" applyBorder="1" applyAlignment="1" quotePrefix="1">
      <alignment horizontal="right"/>
    </xf>
    <xf numFmtId="49" fontId="1" fillId="0" borderId="10" xfId="6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3" fontId="1" fillId="0" borderId="10" xfId="61" applyNumberFormat="1" applyFont="1" applyFill="1" applyBorder="1" applyAlignment="1" quotePrefix="1">
      <alignment horizontal="right"/>
    </xf>
    <xf numFmtId="171" fontId="1" fillId="0" borderId="10" xfId="61" applyNumberFormat="1" applyFont="1" applyFill="1" applyBorder="1" applyAlignment="1">
      <alignment horizontal="right"/>
    </xf>
    <xf numFmtId="178" fontId="1" fillId="0" borderId="14" xfId="61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170" fontId="1" fillId="0" borderId="10" xfId="61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wrapText="1"/>
    </xf>
    <xf numFmtId="172" fontId="2" fillId="0" borderId="10" xfId="61" applyNumberFormat="1" applyFont="1" applyFill="1" applyBorder="1" applyAlignment="1">
      <alignment horizontal="right"/>
    </xf>
    <xf numFmtId="178" fontId="2" fillId="0" borderId="10" xfId="61" applyNumberFormat="1" applyFont="1" applyFill="1" applyBorder="1" applyAlignment="1">
      <alignment horizontal="right"/>
    </xf>
    <xf numFmtId="173" fontId="1" fillId="0" borderId="10" xfId="61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horizontal="right"/>
    </xf>
    <xf numFmtId="0" fontId="1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center" vertical="top" wrapText="1"/>
    </xf>
    <xf numFmtId="2" fontId="1" fillId="34" borderId="11" xfId="0" applyNumberFormat="1" applyFont="1" applyFill="1" applyBorder="1" applyAlignment="1">
      <alignment horizontal="center" vertical="center" wrapText="1"/>
    </xf>
    <xf numFmtId="172" fontId="2" fillId="34" borderId="11" xfId="61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center" wrapText="1"/>
    </xf>
    <xf numFmtId="172" fontId="1" fillId="34" borderId="11" xfId="61" applyNumberFormat="1" applyFont="1" applyFill="1" applyBorder="1" applyAlignment="1">
      <alignment horizontal="right"/>
    </xf>
    <xf numFmtId="178" fontId="1" fillId="34" borderId="11" xfId="0" applyNumberFormat="1" applyFont="1" applyFill="1" applyBorder="1" applyAlignment="1">
      <alignment horizontal="center" wrapText="1"/>
    </xf>
    <xf numFmtId="170" fontId="1" fillId="34" borderId="10" xfId="61" applyNumberFormat="1" applyFont="1" applyFill="1" applyBorder="1" applyAlignment="1" quotePrefix="1">
      <alignment horizontal="right"/>
    </xf>
    <xf numFmtId="49" fontId="8" fillId="34" borderId="10" xfId="0" applyNumberFormat="1" applyFont="1" applyFill="1" applyBorder="1" applyAlignment="1">
      <alignment horizontal="right"/>
    </xf>
    <xf numFmtId="171" fontId="8" fillId="34" borderId="10" xfId="0" applyNumberFormat="1" applyFont="1" applyFill="1" applyBorder="1" applyAlignment="1" quotePrefix="1">
      <alignment horizontal="right"/>
    </xf>
    <xf numFmtId="0" fontId="8" fillId="34" borderId="11" xfId="0" applyFont="1" applyFill="1" applyBorder="1" applyAlignment="1">
      <alignment horizontal="justify"/>
    </xf>
    <xf numFmtId="171" fontId="2" fillId="0" borderId="11" xfId="0" applyNumberFormat="1" applyFont="1" applyFill="1" applyBorder="1" applyAlignment="1">
      <alignment horizontal="right"/>
    </xf>
    <xf numFmtId="171" fontId="1" fillId="0" borderId="10" xfId="61" applyNumberFormat="1" applyFont="1" applyFill="1" applyBorder="1" applyAlignment="1" quotePrefix="1">
      <alignment horizontal="right"/>
    </xf>
    <xf numFmtId="171" fontId="1" fillId="0" borderId="11" xfId="0" applyNumberFormat="1" applyFont="1" applyFill="1" applyBorder="1" applyAlignment="1">
      <alignment horizontal="right" vertical="center"/>
    </xf>
    <xf numFmtId="173" fontId="2" fillId="0" borderId="10" xfId="61" applyNumberFormat="1" applyFont="1" applyFill="1" applyBorder="1" applyAlignment="1" quotePrefix="1">
      <alignment horizontal="right"/>
    </xf>
    <xf numFmtId="171" fontId="2" fillId="0" borderId="10" xfId="61" applyNumberFormat="1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171" fontId="2" fillId="0" borderId="10" xfId="61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171" fontId="2" fillId="0" borderId="11" xfId="0" applyNumberFormat="1" applyFont="1" applyFill="1" applyBorder="1" applyAlignment="1">
      <alignment horizontal="right" vertical="center"/>
    </xf>
    <xf numFmtId="171" fontId="2" fillId="0" borderId="11" xfId="61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171" fontId="12" fillId="0" borderId="10" xfId="0" applyNumberFormat="1" applyFont="1" applyFill="1" applyBorder="1" applyAlignment="1">
      <alignment horizontal="right"/>
    </xf>
    <xf numFmtId="171" fontId="1" fillId="0" borderId="11" xfId="61" applyNumberFormat="1" applyFont="1" applyFill="1" applyBorder="1" applyAlignment="1">
      <alignment horizontal="right"/>
    </xf>
    <xf numFmtId="0" fontId="8" fillId="0" borderId="11" xfId="61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/>
    </xf>
    <xf numFmtId="0" fontId="8" fillId="0" borderId="11" xfId="0" applyFont="1" applyFill="1" applyBorder="1" applyAlignment="1" quotePrefix="1">
      <alignment horizontal="right"/>
    </xf>
    <xf numFmtId="0" fontId="8" fillId="0" borderId="11" xfId="0" applyFont="1" applyFill="1" applyBorder="1" applyAlignment="1">
      <alignment horizontal="left" wrapText="1"/>
    </xf>
    <xf numFmtId="172" fontId="2" fillId="0" borderId="10" xfId="61" applyNumberFormat="1" applyFont="1" applyFill="1" applyBorder="1" applyAlignment="1" quotePrefix="1">
      <alignment horizontal="right"/>
    </xf>
    <xf numFmtId="171" fontId="8" fillId="0" borderId="10" xfId="0" applyNumberFormat="1" applyFont="1" applyFill="1" applyBorder="1" applyAlignment="1" quotePrefix="1">
      <alignment horizontal="right"/>
    </xf>
    <xf numFmtId="49" fontId="12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9" fontId="1" fillId="0" borderId="14" xfId="61" applyNumberFormat="1" applyFont="1" applyFill="1" applyBorder="1" applyAlignment="1">
      <alignment horizontal="right"/>
    </xf>
    <xf numFmtId="179" fontId="1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 quotePrefix="1">
      <alignment horizontal="right"/>
    </xf>
    <xf numFmtId="179" fontId="1" fillId="0" borderId="14" xfId="0" applyNumberFormat="1" applyFont="1" applyFill="1" applyBorder="1" applyAlignment="1">
      <alignment horizontal="right"/>
    </xf>
    <xf numFmtId="179" fontId="1" fillId="0" borderId="1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18" xfId="0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178" fontId="12" fillId="0" borderId="17" xfId="0" applyNumberFormat="1" applyFont="1" applyFill="1" applyBorder="1" applyAlignment="1">
      <alignment horizontal="right"/>
    </xf>
    <xf numFmtId="0" fontId="8" fillId="0" borderId="18" xfId="0" applyFont="1" applyFill="1" applyBorder="1" applyAlignment="1" quotePrefix="1">
      <alignment horizontal="right"/>
    </xf>
    <xf numFmtId="49" fontId="8" fillId="0" borderId="11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left" wrapText="1"/>
    </xf>
    <xf numFmtId="0" fontId="12" fillId="0" borderId="11" xfId="61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49" fontId="1" fillId="33" borderId="0" xfId="53" applyNumberFormat="1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BreakPreview" zoomScale="60" zoomScaleNormal="95" zoomScalePageLayoutView="0" workbookViewId="0" topLeftCell="A87">
      <selection activeCell="C5" sqref="C5"/>
    </sheetView>
  </sheetViews>
  <sheetFormatPr defaultColWidth="9.00390625" defaultRowHeight="12.75"/>
  <cols>
    <col min="1" max="1" width="60.00390625" style="0" customWidth="1"/>
    <col min="2" max="2" width="14.25390625" style="0" customWidth="1"/>
    <col min="3" max="4" width="6.625" style="0" customWidth="1"/>
    <col min="5" max="5" width="10.375" style="0" customWidth="1"/>
    <col min="6" max="6" width="8.125" style="0" customWidth="1"/>
    <col min="7" max="7" width="13.375" style="0" customWidth="1"/>
    <col min="8" max="8" width="10.375" style="0" bestFit="1" customWidth="1"/>
    <col min="9" max="9" width="9.875" style="0" bestFit="1" customWidth="1"/>
  </cols>
  <sheetData>
    <row r="1" spans="1:7" s="1" customFormat="1" ht="12.75">
      <c r="A1" s="19"/>
      <c r="B1" s="19"/>
      <c r="C1" s="151" t="s">
        <v>140</v>
      </c>
      <c r="D1" s="151"/>
      <c r="E1" s="151"/>
      <c r="F1" s="151"/>
      <c r="G1" s="151"/>
    </row>
    <row r="2" spans="1:10" s="1" customFormat="1" ht="12.75">
      <c r="A2" s="20"/>
      <c r="B2" s="20"/>
      <c r="C2" s="150" t="s">
        <v>19</v>
      </c>
      <c r="D2" s="150"/>
      <c r="E2" s="150"/>
      <c r="F2" s="150"/>
      <c r="G2" s="150"/>
      <c r="H2" s="2"/>
      <c r="I2" s="2"/>
      <c r="J2" s="2"/>
    </row>
    <row r="3" spans="1:7" s="1" customFormat="1" ht="12.75" customHeight="1">
      <c r="A3" s="21"/>
      <c r="B3" s="21"/>
      <c r="C3" s="152" t="s">
        <v>18</v>
      </c>
      <c r="D3" s="152"/>
      <c r="E3" s="152"/>
      <c r="F3" s="152"/>
      <c r="G3" s="152"/>
    </row>
    <row r="4" spans="1:7" s="1" customFormat="1" ht="12.75" customHeight="1">
      <c r="A4" s="21"/>
      <c r="B4" s="21"/>
      <c r="C4" s="152" t="s">
        <v>141</v>
      </c>
      <c r="D4" s="152"/>
      <c r="E4" s="152"/>
      <c r="F4" s="152"/>
      <c r="G4" s="152"/>
    </row>
    <row r="5" spans="1:7" s="1" customFormat="1" ht="11.25" customHeight="1">
      <c r="A5" s="22"/>
      <c r="B5" s="22"/>
      <c r="C5" s="22"/>
      <c r="D5" s="22"/>
      <c r="E5" s="22"/>
      <c r="F5" s="22"/>
      <c r="G5" s="22"/>
    </row>
    <row r="6" spans="1:7" s="1" customFormat="1" ht="12.75" customHeight="1">
      <c r="A6" s="22"/>
      <c r="B6" s="22"/>
      <c r="C6" s="22"/>
      <c r="D6" s="22"/>
      <c r="E6" s="22"/>
      <c r="F6" s="22"/>
      <c r="G6" s="22"/>
    </row>
    <row r="7" spans="1:7" s="1" customFormat="1" ht="11.25" customHeight="1">
      <c r="A7" s="147" t="s">
        <v>92</v>
      </c>
      <c r="B7" s="147"/>
      <c r="C7" s="147"/>
      <c r="D7" s="147"/>
      <c r="E7" s="147"/>
      <c r="F7" s="147"/>
      <c r="G7" s="147"/>
    </row>
    <row r="8" spans="1:7" s="1" customFormat="1" ht="12.75">
      <c r="A8" s="147" t="s">
        <v>93</v>
      </c>
      <c r="B8" s="147"/>
      <c r="C8" s="147"/>
      <c r="D8" s="147"/>
      <c r="E8" s="147"/>
      <c r="F8" s="147"/>
      <c r="G8" s="147"/>
    </row>
    <row r="9" spans="1:7" s="1" customFormat="1" ht="12.75">
      <c r="A9" s="147" t="s">
        <v>137</v>
      </c>
      <c r="B9" s="147"/>
      <c r="C9" s="147"/>
      <c r="D9" s="147"/>
      <c r="E9" s="147"/>
      <c r="F9" s="147"/>
      <c r="G9" s="147"/>
    </row>
    <row r="10" spans="1:7" s="1" customFormat="1" ht="3" customHeight="1">
      <c r="A10" s="147"/>
      <c r="B10" s="147"/>
      <c r="C10" s="147"/>
      <c r="D10" s="147"/>
      <c r="E10" s="147"/>
      <c r="F10" s="147"/>
      <c r="G10" s="147"/>
    </row>
    <row r="11" spans="1:7" s="1" customFormat="1" ht="12.75">
      <c r="A11" s="148" t="s">
        <v>1</v>
      </c>
      <c r="B11" s="143" t="s">
        <v>10</v>
      </c>
      <c r="C11" s="143" t="s">
        <v>11</v>
      </c>
      <c r="D11" s="143" t="s">
        <v>2</v>
      </c>
      <c r="E11" s="143" t="s">
        <v>3</v>
      </c>
      <c r="F11" s="143" t="s">
        <v>12</v>
      </c>
      <c r="G11" s="145" t="s">
        <v>4</v>
      </c>
    </row>
    <row r="12" spans="1:7" s="1" customFormat="1" ht="14.25" customHeight="1">
      <c r="A12" s="149"/>
      <c r="B12" s="144"/>
      <c r="C12" s="144"/>
      <c r="D12" s="144"/>
      <c r="E12" s="144"/>
      <c r="F12" s="144"/>
      <c r="G12" s="146"/>
    </row>
    <row r="13" spans="1:7" s="1" customFormat="1" ht="15.75" customHeight="1">
      <c r="A13" s="66" t="s">
        <v>41</v>
      </c>
      <c r="B13" s="67"/>
      <c r="C13" s="67"/>
      <c r="D13" s="67"/>
      <c r="E13" s="67"/>
      <c r="F13" s="67"/>
      <c r="G13" s="68"/>
    </row>
    <row r="14" spans="1:7" s="1" customFormat="1" ht="29.25" customHeight="1" hidden="1">
      <c r="A14" s="77" t="s">
        <v>106</v>
      </c>
      <c r="B14" s="78" t="s">
        <v>89</v>
      </c>
      <c r="C14" s="76"/>
      <c r="D14" s="76"/>
      <c r="E14" s="76"/>
      <c r="F14" s="76"/>
      <c r="G14" s="79">
        <f>G15</f>
        <v>0</v>
      </c>
    </row>
    <row r="15" spans="1:7" s="1" customFormat="1" ht="13.5" customHeight="1" hidden="1">
      <c r="A15" s="80" t="s">
        <v>16</v>
      </c>
      <c r="B15" s="76" t="s">
        <v>89</v>
      </c>
      <c r="C15" s="81" t="s">
        <v>17</v>
      </c>
      <c r="D15" s="76"/>
      <c r="E15" s="76"/>
      <c r="F15" s="76"/>
      <c r="G15" s="82">
        <f>G16</f>
        <v>0</v>
      </c>
    </row>
    <row r="16" spans="1:7" s="1" customFormat="1" ht="15.75" customHeight="1" hidden="1">
      <c r="A16" s="80" t="s">
        <v>21</v>
      </c>
      <c r="B16" s="76" t="s">
        <v>89</v>
      </c>
      <c r="C16" s="81" t="s">
        <v>17</v>
      </c>
      <c r="D16" s="81" t="s">
        <v>20</v>
      </c>
      <c r="E16" s="76"/>
      <c r="F16" s="76"/>
      <c r="G16" s="82">
        <f>G17</f>
        <v>0</v>
      </c>
    </row>
    <row r="17" spans="1:7" s="1" customFormat="1" ht="15.75" customHeight="1" hidden="1">
      <c r="A17" s="80" t="s">
        <v>88</v>
      </c>
      <c r="B17" s="76" t="s">
        <v>89</v>
      </c>
      <c r="C17" s="81" t="s">
        <v>17</v>
      </c>
      <c r="D17" s="81" t="s">
        <v>20</v>
      </c>
      <c r="E17" s="81" t="s">
        <v>90</v>
      </c>
      <c r="F17" s="76"/>
      <c r="G17" s="82">
        <f>G18</f>
        <v>0</v>
      </c>
    </row>
    <row r="18" spans="1:7" s="1" customFormat="1" ht="43.5" customHeight="1" hidden="1">
      <c r="A18" s="41" t="s">
        <v>104</v>
      </c>
      <c r="B18" s="76" t="s">
        <v>89</v>
      </c>
      <c r="C18" s="81" t="s">
        <v>17</v>
      </c>
      <c r="D18" s="81" t="s">
        <v>20</v>
      </c>
      <c r="E18" s="81" t="s">
        <v>90</v>
      </c>
      <c r="F18" s="81" t="s">
        <v>103</v>
      </c>
      <c r="G18" s="82">
        <v>0</v>
      </c>
    </row>
    <row r="19" spans="1:7" s="1" customFormat="1" ht="26.25" customHeight="1" hidden="1">
      <c r="A19" s="30" t="s">
        <v>42</v>
      </c>
      <c r="B19" s="83" t="s">
        <v>77</v>
      </c>
      <c r="C19" s="42"/>
      <c r="D19" s="43"/>
      <c r="E19" s="43"/>
      <c r="F19" s="42"/>
      <c r="G19" s="84">
        <f>G20</f>
        <v>0</v>
      </c>
    </row>
    <row r="20" spans="1:7" s="1" customFormat="1" ht="24.75" customHeight="1" hidden="1">
      <c r="A20" s="27" t="s">
        <v>13</v>
      </c>
      <c r="B20" s="85" t="s">
        <v>74</v>
      </c>
      <c r="C20" s="42" t="s">
        <v>14</v>
      </c>
      <c r="D20" s="42"/>
      <c r="E20" s="43"/>
      <c r="F20" s="42"/>
      <c r="G20" s="86">
        <f>G21</f>
        <v>0</v>
      </c>
    </row>
    <row r="21" spans="1:7" s="1" customFormat="1" ht="25.5" customHeight="1" hidden="1">
      <c r="A21" s="28" t="s">
        <v>9</v>
      </c>
      <c r="B21" s="85" t="s">
        <v>74</v>
      </c>
      <c r="C21" s="42" t="s">
        <v>14</v>
      </c>
      <c r="D21" s="43" t="s">
        <v>6</v>
      </c>
      <c r="E21" s="43"/>
      <c r="F21" s="42"/>
      <c r="G21" s="86">
        <f>G22</f>
        <v>0</v>
      </c>
    </row>
    <row r="22" spans="1:7" s="1" customFormat="1" ht="26.25" customHeight="1" hidden="1">
      <c r="A22" s="28" t="s">
        <v>29</v>
      </c>
      <c r="B22" s="85" t="s">
        <v>74</v>
      </c>
      <c r="C22" s="42" t="s">
        <v>14</v>
      </c>
      <c r="D22" s="43" t="s">
        <v>6</v>
      </c>
      <c r="E22" s="87" t="s">
        <v>26</v>
      </c>
      <c r="F22" s="44"/>
      <c r="G22" s="86">
        <f>G23+G24</f>
        <v>0</v>
      </c>
    </row>
    <row r="23" spans="1:7" s="1" customFormat="1" ht="27" customHeight="1" hidden="1">
      <c r="A23" s="29" t="s">
        <v>34</v>
      </c>
      <c r="B23" s="85" t="s">
        <v>74</v>
      </c>
      <c r="C23" s="42" t="s">
        <v>14</v>
      </c>
      <c r="D23" s="43" t="s">
        <v>6</v>
      </c>
      <c r="E23" s="87" t="s">
        <v>26</v>
      </c>
      <c r="F23" s="42">
        <v>244</v>
      </c>
      <c r="G23" s="86">
        <v>0</v>
      </c>
    </row>
    <row r="24" spans="1:7" s="1" customFormat="1" ht="12.75" customHeight="1" hidden="1">
      <c r="A24" s="39" t="s">
        <v>27</v>
      </c>
      <c r="B24" s="85" t="s">
        <v>74</v>
      </c>
      <c r="C24" s="42" t="s">
        <v>14</v>
      </c>
      <c r="D24" s="43" t="s">
        <v>6</v>
      </c>
      <c r="E24" s="33" t="s">
        <v>26</v>
      </c>
      <c r="F24" s="42">
        <v>612</v>
      </c>
      <c r="G24" s="86">
        <v>0</v>
      </c>
    </row>
    <row r="25" spans="1:7" s="3" customFormat="1" ht="27" customHeight="1">
      <c r="A25" s="70" t="s">
        <v>37</v>
      </c>
      <c r="B25" s="71" t="s">
        <v>75</v>
      </c>
      <c r="C25" s="54"/>
      <c r="D25" s="54"/>
      <c r="E25" s="54"/>
      <c r="F25" s="54"/>
      <c r="G25" s="72">
        <f>G26</f>
        <v>876662.2999999999</v>
      </c>
    </row>
    <row r="26" spans="1:7" s="3" customFormat="1" ht="14.25" customHeight="1">
      <c r="A26" s="53" t="s">
        <v>13</v>
      </c>
      <c r="B26" s="54" t="s">
        <v>75</v>
      </c>
      <c r="C26" s="55" t="s">
        <v>14</v>
      </c>
      <c r="D26" s="73"/>
      <c r="E26" s="73"/>
      <c r="F26" s="73"/>
      <c r="G26" s="57">
        <f>G27+G54+G56</f>
        <v>876662.2999999999</v>
      </c>
    </row>
    <row r="27" spans="1:16" s="3" customFormat="1" ht="13.5" customHeight="1">
      <c r="A27" s="53" t="s">
        <v>9</v>
      </c>
      <c r="B27" s="54" t="s">
        <v>75</v>
      </c>
      <c r="C27" s="55" t="s">
        <v>14</v>
      </c>
      <c r="D27" s="56" t="s">
        <v>6</v>
      </c>
      <c r="E27" s="54"/>
      <c r="F27" s="54"/>
      <c r="G27" s="57">
        <f>G28+G31+G37+G45+G34</f>
        <v>863776.2999999999</v>
      </c>
      <c r="H27" s="65"/>
      <c r="P27" s="3" t="s">
        <v>66</v>
      </c>
    </row>
    <row r="28" spans="1:7" s="3" customFormat="1" ht="12.75" customHeight="1">
      <c r="A28" s="74" t="s">
        <v>28</v>
      </c>
      <c r="B28" s="54" t="s">
        <v>75</v>
      </c>
      <c r="C28" s="55" t="s">
        <v>14</v>
      </c>
      <c r="D28" s="56" t="s">
        <v>6</v>
      </c>
      <c r="E28" s="56" t="s">
        <v>24</v>
      </c>
      <c r="F28" s="55"/>
      <c r="G28" s="57">
        <f>G29+G30</f>
        <v>276308.5</v>
      </c>
    </row>
    <row r="29" spans="1:7" s="3" customFormat="1" ht="42" customHeight="1">
      <c r="A29" s="74" t="s">
        <v>38</v>
      </c>
      <c r="B29" s="54" t="s">
        <v>75</v>
      </c>
      <c r="C29" s="63" t="s">
        <v>14</v>
      </c>
      <c r="D29" s="63" t="s">
        <v>6</v>
      </c>
      <c r="E29" s="63" t="s">
        <v>24</v>
      </c>
      <c r="F29" s="55">
        <v>611</v>
      </c>
      <c r="G29" s="57">
        <v>250673.7</v>
      </c>
    </row>
    <row r="30" spans="1:7" s="3" customFormat="1" ht="14.25" customHeight="1">
      <c r="A30" s="61" t="s">
        <v>27</v>
      </c>
      <c r="B30" s="54" t="s">
        <v>75</v>
      </c>
      <c r="C30" s="55" t="s">
        <v>14</v>
      </c>
      <c r="D30" s="56" t="s">
        <v>6</v>
      </c>
      <c r="E30" s="56" t="s">
        <v>24</v>
      </c>
      <c r="F30" s="55">
        <v>612</v>
      </c>
      <c r="G30" s="57">
        <v>25634.8</v>
      </c>
    </row>
    <row r="31" spans="1:7" s="3" customFormat="1" ht="13.5" customHeight="1">
      <c r="A31" s="74" t="s">
        <v>32</v>
      </c>
      <c r="B31" s="54" t="s">
        <v>75</v>
      </c>
      <c r="C31" s="55" t="s">
        <v>14</v>
      </c>
      <c r="D31" s="56" t="s">
        <v>6</v>
      </c>
      <c r="E31" s="56" t="s">
        <v>26</v>
      </c>
      <c r="F31" s="55"/>
      <c r="G31" s="57">
        <f>G32+G33</f>
        <v>505876.2</v>
      </c>
    </row>
    <row r="32" spans="1:7" s="3" customFormat="1" ht="40.5" customHeight="1">
      <c r="A32" s="74" t="s">
        <v>38</v>
      </c>
      <c r="B32" s="54" t="s">
        <v>75</v>
      </c>
      <c r="C32" s="63" t="s">
        <v>14</v>
      </c>
      <c r="D32" s="63" t="s">
        <v>6</v>
      </c>
      <c r="E32" s="56" t="s">
        <v>26</v>
      </c>
      <c r="F32" s="55">
        <v>611</v>
      </c>
      <c r="G32" s="57">
        <v>474648.7</v>
      </c>
    </row>
    <row r="33" spans="1:7" s="3" customFormat="1" ht="12" customHeight="1">
      <c r="A33" s="61" t="s">
        <v>27</v>
      </c>
      <c r="B33" s="54" t="s">
        <v>75</v>
      </c>
      <c r="C33" s="55" t="s">
        <v>14</v>
      </c>
      <c r="D33" s="56" t="s">
        <v>6</v>
      </c>
      <c r="E33" s="56" t="s">
        <v>26</v>
      </c>
      <c r="F33" s="55">
        <v>612</v>
      </c>
      <c r="G33" s="57">
        <v>31227.5</v>
      </c>
    </row>
    <row r="34" spans="1:7" s="3" customFormat="1" ht="13.5" customHeight="1">
      <c r="A34" s="61" t="s">
        <v>126</v>
      </c>
      <c r="B34" s="54" t="s">
        <v>75</v>
      </c>
      <c r="C34" s="63" t="s">
        <v>14</v>
      </c>
      <c r="D34" s="56" t="s">
        <v>6</v>
      </c>
      <c r="E34" s="56" t="s">
        <v>5</v>
      </c>
      <c r="F34" s="55"/>
      <c r="G34" s="64">
        <f>G35+G36</f>
        <v>69024.2</v>
      </c>
    </row>
    <row r="35" spans="1:7" s="3" customFormat="1" ht="38.25">
      <c r="A35" s="15" t="s">
        <v>123</v>
      </c>
      <c r="B35" s="54" t="s">
        <v>75</v>
      </c>
      <c r="C35" s="63" t="s">
        <v>14</v>
      </c>
      <c r="D35" s="56" t="s">
        <v>6</v>
      </c>
      <c r="E35" s="56" t="s">
        <v>5</v>
      </c>
      <c r="F35" s="75">
        <v>611</v>
      </c>
      <c r="G35" s="118">
        <v>65484.3</v>
      </c>
    </row>
    <row r="36" spans="1:7" s="3" customFormat="1" ht="13.5" customHeight="1">
      <c r="A36" s="61" t="s">
        <v>27</v>
      </c>
      <c r="B36" s="54" t="s">
        <v>75</v>
      </c>
      <c r="C36" s="63" t="s">
        <v>14</v>
      </c>
      <c r="D36" s="56" t="s">
        <v>6</v>
      </c>
      <c r="E36" s="56" t="s">
        <v>5</v>
      </c>
      <c r="F36" s="75">
        <v>612</v>
      </c>
      <c r="G36" s="119">
        <v>3539.9</v>
      </c>
    </row>
    <row r="37" spans="1:7" s="3" customFormat="1" ht="13.5" customHeight="1">
      <c r="A37" s="53" t="s">
        <v>15</v>
      </c>
      <c r="B37" s="54" t="s">
        <v>75</v>
      </c>
      <c r="C37" s="55" t="s">
        <v>14</v>
      </c>
      <c r="D37" s="56" t="s">
        <v>6</v>
      </c>
      <c r="E37" s="56" t="s">
        <v>6</v>
      </c>
      <c r="F37" s="56"/>
      <c r="G37" s="57">
        <f>G40+G41+G42+G43+G44+G38+G39</f>
        <v>4091.9</v>
      </c>
    </row>
    <row r="38" spans="1:7" s="3" customFormat="1" ht="38.25">
      <c r="A38" s="15" t="s">
        <v>123</v>
      </c>
      <c r="B38" s="54" t="s">
        <v>75</v>
      </c>
      <c r="C38" s="55" t="s">
        <v>14</v>
      </c>
      <c r="D38" s="56" t="s">
        <v>6</v>
      </c>
      <c r="E38" s="56" t="s">
        <v>6</v>
      </c>
      <c r="F38" s="62">
        <v>611</v>
      </c>
      <c r="G38" s="57">
        <v>480</v>
      </c>
    </row>
    <row r="39" spans="1:7" s="3" customFormat="1" ht="13.5" customHeight="1">
      <c r="A39" s="61" t="s">
        <v>27</v>
      </c>
      <c r="B39" s="54" t="s">
        <v>75</v>
      </c>
      <c r="C39" s="55" t="s">
        <v>14</v>
      </c>
      <c r="D39" s="56" t="s">
        <v>6</v>
      </c>
      <c r="E39" s="56" t="s">
        <v>6</v>
      </c>
      <c r="F39" s="62">
        <v>612</v>
      </c>
      <c r="G39" s="57">
        <v>3611.9</v>
      </c>
    </row>
    <row r="40" spans="1:7" s="3" customFormat="1" ht="25.5" hidden="1">
      <c r="A40" s="39" t="s">
        <v>34</v>
      </c>
      <c r="B40" s="44" t="s">
        <v>75</v>
      </c>
      <c r="C40" s="42" t="s">
        <v>14</v>
      </c>
      <c r="D40" s="43" t="s">
        <v>6</v>
      </c>
      <c r="E40" s="43" t="s">
        <v>6</v>
      </c>
      <c r="F40" s="42">
        <v>244</v>
      </c>
      <c r="G40" s="24">
        <v>0</v>
      </c>
    </row>
    <row r="41" spans="1:7" s="3" customFormat="1" ht="25.5" hidden="1">
      <c r="A41" s="39" t="s">
        <v>95</v>
      </c>
      <c r="B41" s="44" t="s">
        <v>75</v>
      </c>
      <c r="C41" s="42" t="s">
        <v>14</v>
      </c>
      <c r="D41" s="43" t="s">
        <v>6</v>
      </c>
      <c r="E41" s="43" t="s">
        <v>6</v>
      </c>
      <c r="F41" s="42">
        <v>323</v>
      </c>
      <c r="G41" s="24">
        <v>0</v>
      </c>
    </row>
    <row r="42" spans="1:7" s="3" customFormat="1" ht="12.75" hidden="1">
      <c r="A42" s="28" t="s">
        <v>33</v>
      </c>
      <c r="B42" s="44" t="s">
        <v>75</v>
      </c>
      <c r="C42" s="33" t="s">
        <v>14</v>
      </c>
      <c r="D42" s="33" t="s">
        <v>6</v>
      </c>
      <c r="E42" s="33" t="s">
        <v>6</v>
      </c>
      <c r="F42" s="42">
        <v>612</v>
      </c>
      <c r="G42" s="24">
        <v>0</v>
      </c>
    </row>
    <row r="43" spans="1:7" s="3" customFormat="1" ht="14.25" customHeight="1" hidden="1">
      <c r="A43" s="40" t="s">
        <v>101</v>
      </c>
      <c r="B43" s="44" t="s">
        <v>75</v>
      </c>
      <c r="C43" s="33" t="s">
        <v>14</v>
      </c>
      <c r="D43" s="33" t="s">
        <v>6</v>
      </c>
      <c r="E43" s="33" t="s">
        <v>6</v>
      </c>
      <c r="F43" s="42">
        <v>621</v>
      </c>
      <c r="G43" s="24">
        <v>0</v>
      </c>
    </row>
    <row r="44" spans="1:7" s="3" customFormat="1" ht="15.75" customHeight="1" hidden="1">
      <c r="A44" s="28" t="s">
        <v>33</v>
      </c>
      <c r="B44" s="44" t="s">
        <v>75</v>
      </c>
      <c r="C44" s="42" t="s">
        <v>14</v>
      </c>
      <c r="D44" s="43" t="s">
        <v>6</v>
      </c>
      <c r="E44" s="43" t="s">
        <v>6</v>
      </c>
      <c r="F44" s="42">
        <v>622</v>
      </c>
      <c r="G44" s="24">
        <v>0</v>
      </c>
    </row>
    <row r="45" spans="1:7" s="3" customFormat="1" ht="12.75" customHeight="1">
      <c r="A45" s="53" t="s">
        <v>25</v>
      </c>
      <c r="B45" s="54" t="s">
        <v>75</v>
      </c>
      <c r="C45" s="55" t="s">
        <v>14</v>
      </c>
      <c r="D45" s="56" t="s">
        <v>6</v>
      </c>
      <c r="E45" s="56" t="s">
        <v>23</v>
      </c>
      <c r="F45" s="55"/>
      <c r="G45" s="57">
        <f>G46+G47+G48+G50+G51+G52+G53+G49</f>
        <v>8475.5</v>
      </c>
    </row>
    <row r="46" spans="1:7" s="3" customFormat="1" ht="0.75" customHeight="1" hidden="1">
      <c r="A46" s="58" t="s">
        <v>62</v>
      </c>
      <c r="B46" s="54" t="s">
        <v>75</v>
      </c>
      <c r="C46" s="55" t="s">
        <v>14</v>
      </c>
      <c r="D46" s="56" t="s">
        <v>6</v>
      </c>
      <c r="E46" s="56" t="s">
        <v>23</v>
      </c>
      <c r="F46" s="55">
        <v>113</v>
      </c>
      <c r="G46" s="57">
        <v>0</v>
      </c>
    </row>
    <row r="47" spans="1:7" s="3" customFormat="1" ht="13.5" customHeight="1">
      <c r="A47" s="58" t="s">
        <v>71</v>
      </c>
      <c r="B47" s="54" t="s">
        <v>75</v>
      </c>
      <c r="C47" s="55" t="s">
        <v>14</v>
      </c>
      <c r="D47" s="56" t="s">
        <v>6</v>
      </c>
      <c r="E47" s="56" t="s">
        <v>23</v>
      </c>
      <c r="F47" s="55">
        <v>121</v>
      </c>
      <c r="G47" s="57">
        <v>5776.6</v>
      </c>
    </row>
    <row r="48" spans="1:7" s="3" customFormat="1" ht="24.75" customHeight="1">
      <c r="A48" s="58" t="s">
        <v>39</v>
      </c>
      <c r="B48" s="54" t="s">
        <v>75</v>
      </c>
      <c r="C48" s="55" t="s">
        <v>14</v>
      </c>
      <c r="D48" s="56" t="s">
        <v>6</v>
      </c>
      <c r="E48" s="56" t="s">
        <v>23</v>
      </c>
      <c r="F48" s="55">
        <v>122</v>
      </c>
      <c r="G48" s="57">
        <v>189.9</v>
      </c>
    </row>
    <row r="49" spans="1:7" s="3" customFormat="1" ht="42" customHeight="1">
      <c r="A49" s="58" t="s">
        <v>127</v>
      </c>
      <c r="B49" s="54" t="s">
        <v>75</v>
      </c>
      <c r="C49" s="55" t="s">
        <v>14</v>
      </c>
      <c r="D49" s="56" t="s">
        <v>6</v>
      </c>
      <c r="E49" s="56" t="s">
        <v>23</v>
      </c>
      <c r="F49" s="55">
        <v>123</v>
      </c>
      <c r="G49" s="57">
        <v>49.5</v>
      </c>
    </row>
    <row r="50" spans="1:7" s="3" customFormat="1" ht="39" customHeight="1">
      <c r="A50" s="58" t="s">
        <v>70</v>
      </c>
      <c r="B50" s="60" t="s">
        <v>75</v>
      </c>
      <c r="C50" s="55" t="s">
        <v>14</v>
      </c>
      <c r="D50" s="56" t="s">
        <v>6</v>
      </c>
      <c r="E50" s="56" t="s">
        <v>23</v>
      </c>
      <c r="F50" s="55">
        <v>129</v>
      </c>
      <c r="G50" s="57">
        <v>1718.5</v>
      </c>
    </row>
    <row r="51" spans="1:7" s="3" customFormat="1" ht="26.25" customHeight="1">
      <c r="A51" s="58" t="s">
        <v>34</v>
      </c>
      <c r="B51" s="60" t="s">
        <v>75</v>
      </c>
      <c r="C51" s="55" t="s">
        <v>14</v>
      </c>
      <c r="D51" s="56" t="s">
        <v>6</v>
      </c>
      <c r="E51" s="56" t="s">
        <v>23</v>
      </c>
      <c r="F51" s="55">
        <v>244</v>
      </c>
      <c r="G51" s="57">
        <v>731</v>
      </c>
    </row>
    <row r="52" spans="1:7" s="3" customFormat="1" ht="13.5" customHeight="1">
      <c r="A52" s="58" t="s">
        <v>96</v>
      </c>
      <c r="B52" s="60" t="s">
        <v>75</v>
      </c>
      <c r="C52" s="55" t="s">
        <v>14</v>
      </c>
      <c r="D52" s="56" t="s">
        <v>6</v>
      </c>
      <c r="E52" s="56" t="s">
        <v>23</v>
      </c>
      <c r="F52" s="55">
        <v>360</v>
      </c>
      <c r="G52" s="57">
        <v>10</v>
      </c>
    </row>
    <row r="53" spans="1:7" s="3" customFormat="1" ht="13.5" customHeight="1">
      <c r="A53" s="58" t="s">
        <v>40</v>
      </c>
      <c r="B53" s="60" t="s">
        <v>75</v>
      </c>
      <c r="C53" s="55" t="s">
        <v>14</v>
      </c>
      <c r="D53" s="56" t="s">
        <v>6</v>
      </c>
      <c r="E53" s="56" t="s">
        <v>23</v>
      </c>
      <c r="F53" s="55">
        <v>850</v>
      </c>
      <c r="G53" s="57">
        <v>0</v>
      </c>
    </row>
    <row r="54" spans="1:7" s="3" customFormat="1" ht="12" customHeight="1">
      <c r="A54" s="53" t="s">
        <v>25</v>
      </c>
      <c r="B54" s="60" t="s">
        <v>75</v>
      </c>
      <c r="C54" s="55" t="s">
        <v>14</v>
      </c>
      <c r="D54" s="59">
        <v>10</v>
      </c>
      <c r="E54" s="60" t="s">
        <v>20</v>
      </c>
      <c r="F54" s="55"/>
      <c r="G54" s="57">
        <f>G55</f>
        <v>12886</v>
      </c>
    </row>
    <row r="55" spans="1:7" s="3" customFormat="1" ht="12.75" customHeight="1">
      <c r="A55" s="61" t="s">
        <v>27</v>
      </c>
      <c r="B55" s="60" t="s">
        <v>75</v>
      </c>
      <c r="C55" s="55" t="s">
        <v>14</v>
      </c>
      <c r="D55" s="59">
        <v>10</v>
      </c>
      <c r="E55" s="60" t="s">
        <v>20</v>
      </c>
      <c r="F55" s="55">
        <v>612</v>
      </c>
      <c r="G55" s="57">
        <v>12886</v>
      </c>
    </row>
    <row r="56" spans="1:7" s="3" customFormat="1" ht="12.75" customHeight="1">
      <c r="A56" s="61" t="s">
        <v>135</v>
      </c>
      <c r="B56" s="60" t="s">
        <v>75</v>
      </c>
      <c r="C56" s="55" t="s">
        <v>14</v>
      </c>
      <c r="D56" s="60" t="s">
        <v>90</v>
      </c>
      <c r="E56" s="60" t="s">
        <v>26</v>
      </c>
      <c r="F56" s="55"/>
      <c r="G56" s="57">
        <f>G57</f>
        <v>0</v>
      </c>
    </row>
    <row r="57" spans="1:7" s="3" customFormat="1" ht="40.5" customHeight="1">
      <c r="A57" s="61" t="s">
        <v>136</v>
      </c>
      <c r="B57" s="60" t="s">
        <v>75</v>
      </c>
      <c r="C57" s="55" t="s">
        <v>14</v>
      </c>
      <c r="D57" s="60" t="s">
        <v>90</v>
      </c>
      <c r="E57" s="60" t="s">
        <v>26</v>
      </c>
      <c r="F57" s="55">
        <v>464</v>
      </c>
      <c r="G57" s="57">
        <v>0</v>
      </c>
    </row>
    <row r="58" spans="1:7" s="22" customFormat="1" ht="38.25">
      <c r="A58" s="133" t="s">
        <v>107</v>
      </c>
      <c r="B58" s="102" t="s">
        <v>76</v>
      </c>
      <c r="C58" s="55"/>
      <c r="D58" s="56"/>
      <c r="E58" s="56"/>
      <c r="F58" s="55"/>
      <c r="G58" s="72">
        <f>G59+G64</f>
        <v>2091.8</v>
      </c>
    </row>
    <row r="59" spans="1:7" s="22" customFormat="1" ht="27" customHeight="1" hidden="1">
      <c r="A59" s="53" t="s">
        <v>13</v>
      </c>
      <c r="B59" s="105" t="s">
        <v>76</v>
      </c>
      <c r="C59" s="55" t="s">
        <v>14</v>
      </c>
      <c r="D59" s="55"/>
      <c r="E59" s="56"/>
      <c r="F59" s="55"/>
      <c r="G59" s="57">
        <f>G60</f>
        <v>0</v>
      </c>
    </row>
    <row r="60" spans="1:7" s="22" customFormat="1" ht="20.25" customHeight="1" hidden="1">
      <c r="A60" s="53" t="s">
        <v>9</v>
      </c>
      <c r="B60" s="105" t="s">
        <v>76</v>
      </c>
      <c r="C60" s="55" t="s">
        <v>14</v>
      </c>
      <c r="D60" s="60" t="s">
        <v>54</v>
      </c>
      <c r="E60" s="59"/>
      <c r="F60" s="55"/>
      <c r="G60" s="57">
        <f>G61</f>
        <v>0</v>
      </c>
    </row>
    <row r="61" spans="1:7" s="22" customFormat="1" ht="29.25" customHeight="1" hidden="1">
      <c r="A61" s="53" t="s">
        <v>29</v>
      </c>
      <c r="B61" s="105" t="s">
        <v>76</v>
      </c>
      <c r="C61" s="55" t="s">
        <v>14</v>
      </c>
      <c r="D61" s="60" t="s">
        <v>54</v>
      </c>
      <c r="E61" s="60" t="s">
        <v>5</v>
      </c>
      <c r="F61" s="54"/>
      <c r="G61" s="57">
        <f>G62+G63</f>
        <v>0</v>
      </c>
    </row>
    <row r="62" spans="1:7" s="22" customFormat="1" ht="24.75" customHeight="1" hidden="1">
      <c r="A62" s="61" t="s">
        <v>34</v>
      </c>
      <c r="B62" s="105" t="s">
        <v>76</v>
      </c>
      <c r="C62" s="55" t="s">
        <v>14</v>
      </c>
      <c r="D62" s="60" t="s">
        <v>54</v>
      </c>
      <c r="E62" s="60" t="s">
        <v>5</v>
      </c>
      <c r="F62" s="55">
        <v>244</v>
      </c>
      <c r="G62" s="57">
        <v>0</v>
      </c>
    </row>
    <row r="63" spans="1:14" s="22" customFormat="1" ht="37.5" customHeight="1" hidden="1">
      <c r="A63" s="61" t="s">
        <v>27</v>
      </c>
      <c r="B63" s="105" t="s">
        <v>76</v>
      </c>
      <c r="C63" s="55" t="s">
        <v>14</v>
      </c>
      <c r="D63" s="60" t="s">
        <v>54</v>
      </c>
      <c r="E63" s="60" t="s">
        <v>5</v>
      </c>
      <c r="F63" s="55">
        <v>612</v>
      </c>
      <c r="G63" s="57">
        <v>0</v>
      </c>
      <c r="N63" s="48"/>
    </row>
    <row r="64" spans="1:7" s="22" customFormat="1" ht="21" customHeight="1">
      <c r="A64" s="53" t="s">
        <v>16</v>
      </c>
      <c r="B64" s="105" t="s">
        <v>76</v>
      </c>
      <c r="C64" s="55" t="s">
        <v>17</v>
      </c>
      <c r="D64" s="56"/>
      <c r="E64" s="56"/>
      <c r="F64" s="55"/>
      <c r="G64" s="57">
        <f>G65+G70+G68</f>
        <v>2091.8</v>
      </c>
    </row>
    <row r="65" spans="1:7" s="22" customFormat="1" ht="22.5" customHeight="1">
      <c r="A65" s="109" t="s">
        <v>68</v>
      </c>
      <c r="B65" s="105" t="s">
        <v>76</v>
      </c>
      <c r="C65" s="55" t="s">
        <v>17</v>
      </c>
      <c r="D65" s="56" t="s">
        <v>54</v>
      </c>
      <c r="E65" s="56"/>
      <c r="F65" s="55"/>
      <c r="G65" s="57">
        <f>G66</f>
        <v>467.7</v>
      </c>
    </row>
    <row r="66" spans="1:7" s="22" customFormat="1" ht="21.75" customHeight="1">
      <c r="A66" s="109" t="s">
        <v>67</v>
      </c>
      <c r="B66" s="105" t="s">
        <v>76</v>
      </c>
      <c r="C66" s="55" t="s">
        <v>17</v>
      </c>
      <c r="D66" s="56" t="s">
        <v>54</v>
      </c>
      <c r="E66" s="56" t="s">
        <v>5</v>
      </c>
      <c r="F66" s="55"/>
      <c r="G66" s="57">
        <f>G67</f>
        <v>467.7</v>
      </c>
    </row>
    <row r="67" spans="1:7" s="22" customFormat="1" ht="31.5" customHeight="1">
      <c r="A67" s="61" t="s">
        <v>34</v>
      </c>
      <c r="B67" s="105" t="s">
        <v>76</v>
      </c>
      <c r="C67" s="55" t="s">
        <v>17</v>
      </c>
      <c r="D67" s="56" t="s">
        <v>54</v>
      </c>
      <c r="E67" s="56" t="s">
        <v>5</v>
      </c>
      <c r="F67" s="55">
        <v>244</v>
      </c>
      <c r="G67" s="57">
        <v>467.7</v>
      </c>
    </row>
    <row r="68" spans="1:7" s="22" customFormat="1" ht="31.5" customHeight="1">
      <c r="A68" s="109" t="s">
        <v>133</v>
      </c>
      <c r="B68" s="105" t="s">
        <v>76</v>
      </c>
      <c r="C68" s="55" t="s">
        <v>17</v>
      </c>
      <c r="D68" s="56" t="s">
        <v>90</v>
      </c>
      <c r="E68" s="56" t="s">
        <v>5</v>
      </c>
      <c r="F68" s="55"/>
      <c r="G68" s="57">
        <f>G69</f>
        <v>1555</v>
      </c>
    </row>
    <row r="69" spans="1:7" s="22" customFormat="1" ht="31.5" customHeight="1">
      <c r="A69" s="58" t="s">
        <v>97</v>
      </c>
      <c r="B69" s="105" t="s">
        <v>76</v>
      </c>
      <c r="C69" s="55" t="s">
        <v>17</v>
      </c>
      <c r="D69" s="56" t="s">
        <v>90</v>
      </c>
      <c r="E69" s="56" t="s">
        <v>5</v>
      </c>
      <c r="F69" s="55">
        <v>521</v>
      </c>
      <c r="G69" s="57">
        <v>1555</v>
      </c>
    </row>
    <row r="70" spans="1:7" s="3" customFormat="1" ht="24" customHeight="1">
      <c r="A70" s="18" t="s">
        <v>138</v>
      </c>
      <c r="B70" s="105" t="s">
        <v>76</v>
      </c>
      <c r="C70" s="108" t="s">
        <v>14</v>
      </c>
      <c r="D70" s="96" t="s">
        <v>54</v>
      </c>
      <c r="E70" s="96" t="s">
        <v>5</v>
      </c>
      <c r="F70" s="120"/>
      <c r="G70" s="121">
        <f>G71+G73</f>
        <v>69.1</v>
      </c>
    </row>
    <row r="71" spans="1:7" s="3" customFormat="1" ht="24.75" customHeight="1">
      <c r="A71" s="107" t="s">
        <v>100</v>
      </c>
      <c r="B71" s="105" t="s">
        <v>76</v>
      </c>
      <c r="C71" s="108" t="s">
        <v>14</v>
      </c>
      <c r="D71" s="96" t="s">
        <v>54</v>
      </c>
      <c r="E71" s="96" t="s">
        <v>5</v>
      </c>
      <c r="F71" s="120">
        <v>240</v>
      </c>
      <c r="G71" s="121">
        <f>G72</f>
        <v>42.1</v>
      </c>
    </row>
    <row r="72" spans="1:7" s="3" customFormat="1" ht="24.75" customHeight="1">
      <c r="A72" s="107" t="s">
        <v>139</v>
      </c>
      <c r="B72" s="105" t="s">
        <v>76</v>
      </c>
      <c r="C72" s="108" t="s">
        <v>14</v>
      </c>
      <c r="D72" s="96" t="s">
        <v>54</v>
      </c>
      <c r="E72" s="96" t="s">
        <v>5</v>
      </c>
      <c r="F72" s="75">
        <v>244</v>
      </c>
      <c r="G72" s="119">
        <v>42.1</v>
      </c>
    </row>
    <row r="73" spans="1:7" s="3" customFormat="1" ht="24.75" customHeight="1">
      <c r="A73" s="107" t="s">
        <v>122</v>
      </c>
      <c r="B73" s="105" t="s">
        <v>76</v>
      </c>
      <c r="C73" s="108" t="s">
        <v>14</v>
      </c>
      <c r="D73" s="96" t="s">
        <v>54</v>
      </c>
      <c r="E73" s="96" t="s">
        <v>5</v>
      </c>
      <c r="F73" s="75">
        <v>610</v>
      </c>
      <c r="G73" s="122">
        <f>G74</f>
        <v>27</v>
      </c>
    </row>
    <row r="74" spans="1:7" s="3" customFormat="1" ht="24.75" customHeight="1">
      <c r="A74" s="107" t="s">
        <v>27</v>
      </c>
      <c r="B74" s="105" t="s">
        <v>76</v>
      </c>
      <c r="C74" s="108" t="s">
        <v>14</v>
      </c>
      <c r="D74" s="96" t="s">
        <v>54</v>
      </c>
      <c r="E74" s="96" t="s">
        <v>5</v>
      </c>
      <c r="F74" s="75">
        <v>612</v>
      </c>
      <c r="G74" s="122">
        <v>27</v>
      </c>
    </row>
    <row r="75" spans="1:8" s="22" customFormat="1" ht="79.5" customHeight="1">
      <c r="A75" s="134" t="s">
        <v>108</v>
      </c>
      <c r="B75" s="102" t="s">
        <v>78</v>
      </c>
      <c r="C75" s="94"/>
      <c r="D75" s="110"/>
      <c r="E75" s="110"/>
      <c r="F75" s="94"/>
      <c r="G75" s="72">
        <f>G76</f>
        <v>42.6</v>
      </c>
      <c r="H75" s="49"/>
    </row>
    <row r="76" spans="1:7" s="22" customFormat="1" ht="17.25" customHeight="1">
      <c r="A76" s="53" t="s">
        <v>16</v>
      </c>
      <c r="B76" s="105" t="s">
        <v>78</v>
      </c>
      <c r="C76" s="55" t="s">
        <v>17</v>
      </c>
      <c r="D76" s="56"/>
      <c r="E76" s="92"/>
      <c r="F76" s="55"/>
      <c r="G76" s="57">
        <f>G77</f>
        <v>42.6</v>
      </c>
    </row>
    <row r="77" spans="1:7" s="22" customFormat="1" ht="14.25" customHeight="1">
      <c r="A77" s="109" t="s">
        <v>46</v>
      </c>
      <c r="B77" s="105" t="s">
        <v>78</v>
      </c>
      <c r="C77" s="55" t="s">
        <v>17</v>
      </c>
      <c r="D77" s="96" t="s">
        <v>5</v>
      </c>
      <c r="E77" s="92"/>
      <c r="F77" s="55"/>
      <c r="G77" s="57">
        <f>G78+G80</f>
        <v>42.6</v>
      </c>
    </row>
    <row r="78" spans="1:7" s="22" customFormat="1" ht="26.25" customHeight="1">
      <c r="A78" s="109" t="s">
        <v>45</v>
      </c>
      <c r="B78" s="105" t="s">
        <v>78</v>
      </c>
      <c r="C78" s="55" t="s">
        <v>17</v>
      </c>
      <c r="D78" s="96" t="s">
        <v>5</v>
      </c>
      <c r="E78" s="97" t="s">
        <v>23</v>
      </c>
      <c r="F78" s="55"/>
      <c r="G78" s="57">
        <f>G79</f>
        <v>42.6</v>
      </c>
    </row>
    <row r="79" spans="1:7" s="22" customFormat="1" ht="24" customHeight="1">
      <c r="A79" s="58" t="s">
        <v>34</v>
      </c>
      <c r="B79" s="105" t="s">
        <v>78</v>
      </c>
      <c r="C79" s="55" t="s">
        <v>17</v>
      </c>
      <c r="D79" s="96" t="s">
        <v>5</v>
      </c>
      <c r="E79" s="97" t="s">
        <v>23</v>
      </c>
      <c r="F79" s="55">
        <v>244</v>
      </c>
      <c r="G79" s="57">
        <v>42.6</v>
      </c>
    </row>
    <row r="80" spans="1:7" s="22" customFormat="1" ht="12" customHeight="1" hidden="1">
      <c r="A80" s="109" t="s">
        <v>49</v>
      </c>
      <c r="B80" s="105" t="s">
        <v>78</v>
      </c>
      <c r="C80" s="55" t="s">
        <v>17</v>
      </c>
      <c r="D80" s="96" t="s">
        <v>5</v>
      </c>
      <c r="E80" s="97" t="s">
        <v>48</v>
      </c>
      <c r="F80" s="55"/>
      <c r="G80" s="57">
        <f>G81</f>
        <v>0</v>
      </c>
    </row>
    <row r="81" spans="1:7" s="22" customFormat="1" ht="24" customHeight="1" hidden="1">
      <c r="A81" s="58" t="s">
        <v>34</v>
      </c>
      <c r="B81" s="105" t="s">
        <v>78</v>
      </c>
      <c r="C81" s="55" t="s">
        <v>17</v>
      </c>
      <c r="D81" s="96" t="s">
        <v>5</v>
      </c>
      <c r="E81" s="97" t="s">
        <v>48</v>
      </c>
      <c r="F81" s="55">
        <v>244</v>
      </c>
      <c r="G81" s="57"/>
    </row>
    <row r="82" spans="1:7" s="22" customFormat="1" ht="39.75" customHeight="1">
      <c r="A82" s="135" t="s">
        <v>109</v>
      </c>
      <c r="B82" s="102" t="s">
        <v>79</v>
      </c>
      <c r="C82" s="94"/>
      <c r="D82" s="103"/>
      <c r="E82" s="104"/>
      <c r="F82" s="94"/>
      <c r="G82" s="72">
        <f>G83+G87</f>
        <v>6192.8</v>
      </c>
    </row>
    <row r="83" spans="1:7" s="22" customFormat="1" ht="19.5" customHeight="1">
      <c r="A83" s="53" t="s">
        <v>13</v>
      </c>
      <c r="B83" s="105" t="s">
        <v>79</v>
      </c>
      <c r="C83" s="55" t="s">
        <v>14</v>
      </c>
      <c r="D83" s="96"/>
      <c r="E83" s="97"/>
      <c r="F83" s="55"/>
      <c r="G83" s="57">
        <f>G84</f>
        <v>800</v>
      </c>
    </row>
    <row r="84" spans="1:7" s="22" customFormat="1" ht="14.25" customHeight="1">
      <c r="A84" s="106" t="s">
        <v>51</v>
      </c>
      <c r="B84" s="105" t="s">
        <v>79</v>
      </c>
      <c r="C84" s="55" t="s">
        <v>14</v>
      </c>
      <c r="D84" s="96" t="s">
        <v>50</v>
      </c>
      <c r="E84" s="97"/>
      <c r="F84" s="55"/>
      <c r="G84" s="57">
        <f>G85</f>
        <v>800</v>
      </c>
    </row>
    <row r="85" spans="1:7" s="22" customFormat="1" ht="12.75" customHeight="1">
      <c r="A85" s="106" t="s">
        <v>52</v>
      </c>
      <c r="B85" s="105" t="s">
        <v>79</v>
      </c>
      <c r="C85" s="55" t="s">
        <v>14</v>
      </c>
      <c r="D85" s="96" t="s">
        <v>50</v>
      </c>
      <c r="E85" s="97" t="s">
        <v>26</v>
      </c>
      <c r="F85" s="55"/>
      <c r="G85" s="57">
        <f>G86</f>
        <v>800</v>
      </c>
    </row>
    <row r="86" spans="1:7" s="22" customFormat="1" ht="14.25" customHeight="1">
      <c r="A86" s="106" t="s">
        <v>53</v>
      </c>
      <c r="B86" s="105" t="s">
        <v>79</v>
      </c>
      <c r="C86" s="55" t="s">
        <v>14</v>
      </c>
      <c r="D86" s="96" t="s">
        <v>50</v>
      </c>
      <c r="E86" s="97" t="s">
        <v>26</v>
      </c>
      <c r="F86" s="55">
        <v>612</v>
      </c>
      <c r="G86" s="57">
        <v>800</v>
      </c>
    </row>
    <row r="87" spans="1:7" s="22" customFormat="1" ht="14.25" customHeight="1">
      <c r="A87" s="53" t="s">
        <v>16</v>
      </c>
      <c r="B87" s="105" t="s">
        <v>79</v>
      </c>
      <c r="C87" s="55" t="s">
        <v>17</v>
      </c>
      <c r="D87" s="96"/>
      <c r="E87" s="97"/>
      <c r="F87" s="55"/>
      <c r="G87" s="57">
        <f>G88+G91+G96</f>
        <v>5392.8</v>
      </c>
    </row>
    <row r="88" spans="1:7" s="22" customFormat="1" ht="12.75" customHeight="1">
      <c r="A88" s="53" t="s">
        <v>8</v>
      </c>
      <c r="B88" s="105" t="s">
        <v>79</v>
      </c>
      <c r="C88" s="55" t="s">
        <v>17</v>
      </c>
      <c r="D88" s="96" t="s">
        <v>48</v>
      </c>
      <c r="E88" s="97"/>
      <c r="F88" s="55"/>
      <c r="G88" s="57">
        <f>G89</f>
        <v>91.1</v>
      </c>
    </row>
    <row r="89" spans="1:7" s="22" customFormat="1" ht="13.5" customHeight="1">
      <c r="A89" s="106" t="s">
        <v>55</v>
      </c>
      <c r="B89" s="105" t="s">
        <v>79</v>
      </c>
      <c r="C89" s="55" t="s">
        <v>17</v>
      </c>
      <c r="D89" s="96" t="s">
        <v>48</v>
      </c>
      <c r="E89" s="97" t="s">
        <v>54</v>
      </c>
      <c r="F89" s="55"/>
      <c r="G89" s="57">
        <f>G90</f>
        <v>91.1</v>
      </c>
    </row>
    <row r="90" spans="1:7" s="22" customFormat="1" ht="24.75" customHeight="1">
      <c r="A90" s="58" t="s">
        <v>34</v>
      </c>
      <c r="B90" s="105" t="s">
        <v>79</v>
      </c>
      <c r="C90" s="55" t="s">
        <v>17</v>
      </c>
      <c r="D90" s="96" t="s">
        <v>48</v>
      </c>
      <c r="E90" s="97" t="s">
        <v>54</v>
      </c>
      <c r="F90" s="55">
        <v>244</v>
      </c>
      <c r="G90" s="57">
        <v>91.1</v>
      </c>
    </row>
    <row r="91" spans="1:7" s="22" customFormat="1" ht="15" customHeight="1">
      <c r="A91" s="106" t="s">
        <v>128</v>
      </c>
      <c r="B91" s="105" t="s">
        <v>79</v>
      </c>
      <c r="C91" s="55" t="s">
        <v>17</v>
      </c>
      <c r="D91" s="96" t="s">
        <v>50</v>
      </c>
      <c r="E91" s="97"/>
      <c r="F91" s="55"/>
      <c r="G91" s="57">
        <f>G92</f>
        <v>4763.599999999999</v>
      </c>
    </row>
    <row r="92" spans="1:9" s="22" customFormat="1" ht="12.75" customHeight="1">
      <c r="A92" s="106" t="s">
        <v>52</v>
      </c>
      <c r="B92" s="105" t="s">
        <v>79</v>
      </c>
      <c r="C92" s="55" t="s">
        <v>17</v>
      </c>
      <c r="D92" s="96" t="s">
        <v>50</v>
      </c>
      <c r="E92" s="97" t="s">
        <v>26</v>
      </c>
      <c r="F92" s="55"/>
      <c r="G92" s="57">
        <f>G93+G94+G95</f>
        <v>4763.599999999999</v>
      </c>
      <c r="I92" s="50"/>
    </row>
    <row r="93" spans="1:7" s="22" customFormat="1" ht="26.25" customHeight="1">
      <c r="A93" s="58" t="s">
        <v>34</v>
      </c>
      <c r="B93" s="105" t="s">
        <v>79</v>
      </c>
      <c r="C93" s="55" t="s">
        <v>17</v>
      </c>
      <c r="D93" s="96" t="s">
        <v>50</v>
      </c>
      <c r="E93" s="97" t="s">
        <v>26</v>
      </c>
      <c r="F93" s="55">
        <v>244</v>
      </c>
      <c r="G93" s="57">
        <v>74.6</v>
      </c>
    </row>
    <row r="94" spans="1:7" s="22" customFormat="1" ht="38.25" customHeight="1">
      <c r="A94" s="58" t="s">
        <v>62</v>
      </c>
      <c r="B94" s="105" t="s">
        <v>79</v>
      </c>
      <c r="C94" s="55" t="s">
        <v>17</v>
      </c>
      <c r="D94" s="96" t="s">
        <v>50</v>
      </c>
      <c r="E94" s="97" t="s">
        <v>26</v>
      </c>
      <c r="F94" s="55">
        <v>123</v>
      </c>
      <c r="G94" s="57">
        <v>382.3</v>
      </c>
    </row>
    <row r="95" spans="1:7" s="22" customFormat="1" ht="24.75" customHeight="1">
      <c r="A95" s="58" t="s">
        <v>97</v>
      </c>
      <c r="B95" s="105" t="s">
        <v>79</v>
      </c>
      <c r="C95" s="55" t="s">
        <v>17</v>
      </c>
      <c r="D95" s="96" t="s">
        <v>50</v>
      </c>
      <c r="E95" s="97" t="s">
        <v>26</v>
      </c>
      <c r="F95" s="55">
        <v>521</v>
      </c>
      <c r="G95" s="57">
        <v>4306.7</v>
      </c>
    </row>
    <row r="96" spans="1:7" s="22" customFormat="1" ht="30.75" customHeight="1">
      <c r="A96" s="58" t="s">
        <v>97</v>
      </c>
      <c r="B96" s="105" t="s">
        <v>79</v>
      </c>
      <c r="C96" s="55" t="s">
        <v>17</v>
      </c>
      <c r="D96" s="96" t="s">
        <v>6</v>
      </c>
      <c r="E96" s="96" t="s">
        <v>6</v>
      </c>
      <c r="F96" s="55">
        <v>521</v>
      </c>
      <c r="G96" s="57">
        <v>538.1</v>
      </c>
    </row>
    <row r="97" spans="1:7" s="22" customFormat="1" ht="25.5">
      <c r="A97" s="136" t="s">
        <v>56</v>
      </c>
      <c r="B97" s="102" t="s">
        <v>80</v>
      </c>
      <c r="C97" s="94"/>
      <c r="D97" s="103"/>
      <c r="E97" s="104"/>
      <c r="F97" s="94"/>
      <c r="G97" s="72">
        <f>G98</f>
        <v>2372</v>
      </c>
    </row>
    <row r="98" spans="1:7" s="22" customFormat="1" ht="24.75" customHeight="1">
      <c r="A98" s="100" t="s">
        <v>43</v>
      </c>
      <c r="B98" s="105" t="s">
        <v>80</v>
      </c>
      <c r="C98" s="55" t="s">
        <v>44</v>
      </c>
      <c r="D98" s="96"/>
      <c r="E98" s="97"/>
      <c r="F98" s="55"/>
      <c r="G98" s="57">
        <f>G99</f>
        <v>2372</v>
      </c>
    </row>
    <row r="99" spans="1:7" s="22" customFormat="1" ht="12.75">
      <c r="A99" s="58" t="s">
        <v>58</v>
      </c>
      <c r="B99" s="105" t="s">
        <v>80</v>
      </c>
      <c r="C99" s="55" t="s">
        <v>44</v>
      </c>
      <c r="D99" s="96" t="s">
        <v>24</v>
      </c>
      <c r="E99" s="97"/>
      <c r="F99" s="55"/>
      <c r="G99" s="57">
        <f>G100</f>
        <v>2372</v>
      </c>
    </row>
    <row r="100" spans="1:7" s="22" customFormat="1" ht="12.75">
      <c r="A100" s="58" t="s">
        <v>59</v>
      </c>
      <c r="B100" s="105" t="s">
        <v>80</v>
      </c>
      <c r="C100" s="55" t="s">
        <v>44</v>
      </c>
      <c r="D100" s="96" t="s">
        <v>24</v>
      </c>
      <c r="E100" s="97" t="s">
        <v>57</v>
      </c>
      <c r="F100" s="55"/>
      <c r="G100" s="57">
        <f>G102+G101</f>
        <v>2372</v>
      </c>
    </row>
    <row r="101" spans="1:7" s="22" customFormat="1" ht="25.5" customHeight="1">
      <c r="A101" s="58" t="s">
        <v>97</v>
      </c>
      <c r="B101" s="105" t="s">
        <v>80</v>
      </c>
      <c r="C101" s="55" t="s">
        <v>44</v>
      </c>
      <c r="D101" s="96" t="s">
        <v>24</v>
      </c>
      <c r="E101" s="97" t="s">
        <v>57</v>
      </c>
      <c r="F101" s="55">
        <v>521</v>
      </c>
      <c r="G101" s="57">
        <v>2372</v>
      </c>
    </row>
    <row r="102" spans="1:7" s="22" customFormat="1" ht="12.75">
      <c r="A102" s="106" t="s">
        <v>47</v>
      </c>
      <c r="B102" s="105" t="s">
        <v>80</v>
      </c>
      <c r="C102" s="55" t="s">
        <v>44</v>
      </c>
      <c r="D102" s="96" t="s">
        <v>24</v>
      </c>
      <c r="E102" s="97" t="s">
        <v>57</v>
      </c>
      <c r="F102" s="55">
        <v>540</v>
      </c>
      <c r="G102" s="57">
        <v>0</v>
      </c>
    </row>
    <row r="103" spans="1:7" s="22" customFormat="1" ht="42" customHeight="1">
      <c r="A103" s="137" t="s">
        <v>69</v>
      </c>
      <c r="B103" s="98" t="s">
        <v>81</v>
      </c>
      <c r="C103" s="55"/>
      <c r="D103" s="56"/>
      <c r="E103" s="92"/>
      <c r="F103" s="55"/>
      <c r="G103" s="72">
        <f>G104</f>
        <v>3057.5</v>
      </c>
    </row>
    <row r="104" spans="1:7" s="22" customFormat="1" ht="13.5" customHeight="1">
      <c r="A104" s="53" t="s">
        <v>16</v>
      </c>
      <c r="B104" s="105" t="s">
        <v>81</v>
      </c>
      <c r="C104" s="55" t="s">
        <v>17</v>
      </c>
      <c r="D104" s="56"/>
      <c r="E104" s="92"/>
      <c r="F104" s="55"/>
      <c r="G104" s="57">
        <f>G105</f>
        <v>3057.5</v>
      </c>
    </row>
    <row r="105" spans="1:7" s="22" customFormat="1" ht="13.5" customHeight="1">
      <c r="A105" s="53" t="s">
        <v>21</v>
      </c>
      <c r="B105" s="105" t="s">
        <v>81</v>
      </c>
      <c r="C105" s="55" t="s">
        <v>17</v>
      </c>
      <c r="D105" s="96" t="s">
        <v>20</v>
      </c>
      <c r="E105" s="97"/>
      <c r="F105" s="55"/>
      <c r="G105" s="57">
        <f>G106</f>
        <v>3057.5</v>
      </c>
    </row>
    <row r="106" spans="1:7" s="22" customFormat="1" ht="11.25" customHeight="1">
      <c r="A106" s="53" t="s">
        <v>31</v>
      </c>
      <c r="B106" s="105" t="s">
        <v>81</v>
      </c>
      <c r="C106" s="55" t="s">
        <v>17</v>
      </c>
      <c r="D106" s="96" t="s">
        <v>20</v>
      </c>
      <c r="E106" s="111" t="s">
        <v>30</v>
      </c>
      <c r="F106" s="55"/>
      <c r="G106" s="57">
        <f>SUM(G107:G109)</f>
        <v>3057.5</v>
      </c>
    </row>
    <row r="107" spans="1:7" s="22" customFormat="1" ht="27.75" customHeight="1" hidden="1">
      <c r="A107" s="58" t="s">
        <v>34</v>
      </c>
      <c r="B107" s="105" t="s">
        <v>81</v>
      </c>
      <c r="C107" s="55" t="s">
        <v>17</v>
      </c>
      <c r="D107" s="96" t="s">
        <v>20</v>
      </c>
      <c r="E107" s="111" t="s">
        <v>30</v>
      </c>
      <c r="F107" s="55">
        <v>244</v>
      </c>
      <c r="G107" s="57">
        <v>0</v>
      </c>
    </row>
    <row r="108" spans="1:12" s="22" customFormat="1" ht="24.75" customHeight="1">
      <c r="A108" s="107" t="s">
        <v>34</v>
      </c>
      <c r="B108" s="105" t="s">
        <v>81</v>
      </c>
      <c r="C108" s="55" t="s">
        <v>17</v>
      </c>
      <c r="D108" s="96" t="s">
        <v>20</v>
      </c>
      <c r="E108" s="111" t="s">
        <v>30</v>
      </c>
      <c r="F108" s="55">
        <v>244</v>
      </c>
      <c r="G108" s="57">
        <v>3057.5</v>
      </c>
      <c r="L108" s="5"/>
    </row>
    <row r="109" spans="1:12" s="22" customFormat="1" ht="40.5" customHeight="1" hidden="1">
      <c r="A109" s="90" t="s">
        <v>104</v>
      </c>
      <c r="B109" s="45" t="s">
        <v>81</v>
      </c>
      <c r="C109" s="42" t="s">
        <v>17</v>
      </c>
      <c r="D109" s="88" t="s">
        <v>20</v>
      </c>
      <c r="E109" s="89" t="s">
        <v>30</v>
      </c>
      <c r="F109" s="42">
        <v>811</v>
      </c>
      <c r="G109" s="24">
        <v>0</v>
      </c>
      <c r="L109" s="38"/>
    </row>
    <row r="110" spans="1:7" s="4" customFormat="1" ht="39.75" customHeight="1" hidden="1">
      <c r="A110" s="138" t="s">
        <v>110</v>
      </c>
      <c r="B110" s="46" t="s">
        <v>82</v>
      </c>
      <c r="C110" s="42"/>
      <c r="D110" s="42"/>
      <c r="E110" s="25"/>
      <c r="F110" s="42"/>
      <c r="G110" s="26">
        <f>SUM(G111)</f>
        <v>0</v>
      </c>
    </row>
    <row r="111" spans="1:7" s="4" customFormat="1" ht="13.5" customHeight="1" hidden="1">
      <c r="A111" s="28" t="s">
        <v>16</v>
      </c>
      <c r="B111" s="31" t="s">
        <v>82</v>
      </c>
      <c r="C111" s="42" t="s">
        <v>17</v>
      </c>
      <c r="D111" s="42"/>
      <c r="E111" s="25"/>
      <c r="F111" s="42"/>
      <c r="G111" s="24">
        <f>SUM(G112)</f>
        <v>0</v>
      </c>
    </row>
    <row r="112" spans="1:7" s="4" customFormat="1" ht="13.5" customHeight="1" hidden="1">
      <c r="A112" s="28" t="s">
        <v>21</v>
      </c>
      <c r="B112" s="31" t="s">
        <v>82</v>
      </c>
      <c r="C112" s="42" t="s">
        <v>17</v>
      </c>
      <c r="D112" s="42" t="s">
        <v>20</v>
      </c>
      <c r="E112" s="25"/>
      <c r="F112" s="42"/>
      <c r="G112" s="24">
        <f>SUM(G113)</f>
        <v>0</v>
      </c>
    </row>
    <row r="113" spans="1:7" s="4" customFormat="1" ht="14.25" customHeight="1" hidden="1">
      <c r="A113" s="28" t="s">
        <v>22</v>
      </c>
      <c r="B113" s="31" t="s">
        <v>82</v>
      </c>
      <c r="C113" s="42" t="s">
        <v>17</v>
      </c>
      <c r="D113" s="42" t="s">
        <v>20</v>
      </c>
      <c r="E113" s="47" t="s">
        <v>61</v>
      </c>
      <c r="F113" s="42"/>
      <c r="G113" s="24">
        <f>SUM(G114:G115)</f>
        <v>0</v>
      </c>
    </row>
    <row r="114" spans="1:7" s="4" customFormat="1" ht="24.75" customHeight="1" hidden="1">
      <c r="A114" s="29" t="s">
        <v>34</v>
      </c>
      <c r="B114" s="31" t="s">
        <v>82</v>
      </c>
      <c r="C114" s="42" t="s">
        <v>17</v>
      </c>
      <c r="D114" s="42" t="s">
        <v>20</v>
      </c>
      <c r="E114" s="47" t="s">
        <v>61</v>
      </c>
      <c r="F114" s="42">
        <v>244</v>
      </c>
      <c r="G114" s="24">
        <v>0</v>
      </c>
    </row>
    <row r="115" spans="1:7" s="4" customFormat="1" ht="77.25" customHeight="1" hidden="1">
      <c r="A115" s="41" t="s">
        <v>105</v>
      </c>
      <c r="B115" s="31" t="s">
        <v>82</v>
      </c>
      <c r="C115" s="42" t="s">
        <v>17</v>
      </c>
      <c r="D115" s="42" t="s">
        <v>20</v>
      </c>
      <c r="E115" s="47" t="s">
        <v>61</v>
      </c>
      <c r="F115" s="42">
        <v>812</v>
      </c>
      <c r="G115" s="24">
        <v>0</v>
      </c>
    </row>
    <row r="116" spans="1:7" s="22" customFormat="1" ht="39" customHeight="1">
      <c r="A116" s="139" t="s">
        <v>111</v>
      </c>
      <c r="B116" s="91" t="s">
        <v>83</v>
      </c>
      <c r="C116" s="56"/>
      <c r="D116" s="56"/>
      <c r="E116" s="92"/>
      <c r="F116" s="56"/>
      <c r="G116" s="72">
        <f>SUM(G117)</f>
        <v>3996.3</v>
      </c>
    </row>
    <row r="117" spans="1:7" s="22" customFormat="1" ht="12.75" customHeight="1">
      <c r="A117" s="53" t="s">
        <v>16</v>
      </c>
      <c r="B117" s="93" t="s">
        <v>83</v>
      </c>
      <c r="C117" s="55" t="s">
        <v>17</v>
      </c>
      <c r="D117" s="56"/>
      <c r="E117" s="92"/>
      <c r="F117" s="56"/>
      <c r="G117" s="57">
        <f>SUM(G118)</f>
        <v>3996.3</v>
      </c>
    </row>
    <row r="118" spans="1:7" s="22" customFormat="1" ht="13.5" customHeight="1">
      <c r="A118" s="53" t="s">
        <v>8</v>
      </c>
      <c r="B118" s="93" t="s">
        <v>83</v>
      </c>
      <c r="C118" s="55" t="s">
        <v>17</v>
      </c>
      <c r="D118" s="55">
        <v>10</v>
      </c>
      <c r="E118" s="92"/>
      <c r="F118" s="56"/>
      <c r="G118" s="57">
        <f>SUM(G119)</f>
        <v>3996.3</v>
      </c>
    </row>
    <row r="119" spans="1:7" s="22" customFormat="1" ht="13.5" customHeight="1">
      <c r="A119" s="53" t="s">
        <v>7</v>
      </c>
      <c r="B119" s="93" t="s">
        <v>83</v>
      </c>
      <c r="C119" s="55" t="s">
        <v>17</v>
      </c>
      <c r="D119" s="55">
        <v>10</v>
      </c>
      <c r="E119" s="92" t="s">
        <v>5</v>
      </c>
      <c r="F119" s="56"/>
      <c r="G119" s="57">
        <f>G120</f>
        <v>3996.3</v>
      </c>
    </row>
    <row r="120" spans="1:7" s="22" customFormat="1" ht="12.75" customHeight="1">
      <c r="A120" s="53" t="s">
        <v>35</v>
      </c>
      <c r="B120" s="93" t="s">
        <v>83</v>
      </c>
      <c r="C120" s="55" t="s">
        <v>17</v>
      </c>
      <c r="D120" s="55">
        <v>10</v>
      </c>
      <c r="E120" s="92" t="s">
        <v>5</v>
      </c>
      <c r="F120" s="55">
        <v>322</v>
      </c>
      <c r="G120" s="57">
        <v>3996.3</v>
      </c>
    </row>
    <row r="121" spans="1:7" s="22" customFormat="1" ht="69.75" customHeight="1">
      <c r="A121" s="140" t="s">
        <v>112</v>
      </c>
      <c r="B121" s="91" t="s">
        <v>84</v>
      </c>
      <c r="C121" s="94"/>
      <c r="D121" s="94"/>
      <c r="E121" s="95"/>
      <c r="F121" s="94"/>
      <c r="G121" s="72">
        <f>G122</f>
        <v>21.1</v>
      </c>
    </row>
    <row r="122" spans="1:7" s="22" customFormat="1" ht="12" customHeight="1">
      <c r="A122" s="53" t="s">
        <v>16</v>
      </c>
      <c r="B122" s="93" t="s">
        <v>84</v>
      </c>
      <c r="C122" s="55" t="s">
        <v>17</v>
      </c>
      <c r="D122" s="55"/>
      <c r="E122" s="92"/>
      <c r="F122" s="55"/>
      <c r="G122" s="57">
        <f>G123</f>
        <v>21.1</v>
      </c>
    </row>
    <row r="123" spans="1:7" s="22" customFormat="1" ht="12.75" customHeight="1">
      <c r="A123" s="58" t="s">
        <v>58</v>
      </c>
      <c r="B123" s="93" t="s">
        <v>84</v>
      </c>
      <c r="C123" s="55" t="s">
        <v>17</v>
      </c>
      <c r="D123" s="96" t="s">
        <v>24</v>
      </c>
      <c r="E123" s="97"/>
      <c r="F123" s="55"/>
      <c r="G123" s="57">
        <f>G124</f>
        <v>21.1</v>
      </c>
    </row>
    <row r="124" spans="1:7" s="22" customFormat="1" ht="12" customHeight="1">
      <c r="A124" s="58" t="s">
        <v>59</v>
      </c>
      <c r="B124" s="93" t="s">
        <v>84</v>
      </c>
      <c r="C124" s="55" t="s">
        <v>17</v>
      </c>
      <c r="D124" s="96" t="s">
        <v>24</v>
      </c>
      <c r="E124" s="97" t="s">
        <v>57</v>
      </c>
      <c r="F124" s="55"/>
      <c r="G124" s="57">
        <f>G125</f>
        <v>21.1</v>
      </c>
    </row>
    <row r="125" spans="1:7" s="22" customFormat="1" ht="24" customHeight="1">
      <c r="A125" s="58" t="s">
        <v>34</v>
      </c>
      <c r="B125" s="93" t="s">
        <v>84</v>
      </c>
      <c r="C125" s="55" t="s">
        <v>17</v>
      </c>
      <c r="D125" s="96" t="s">
        <v>24</v>
      </c>
      <c r="E125" s="97" t="s">
        <v>57</v>
      </c>
      <c r="F125" s="55">
        <v>244</v>
      </c>
      <c r="G125" s="57">
        <v>21.1</v>
      </c>
    </row>
    <row r="126" spans="1:7" s="23" customFormat="1" ht="41.25" customHeight="1">
      <c r="A126" s="133" t="s">
        <v>113</v>
      </c>
      <c r="B126" s="98" t="s">
        <v>85</v>
      </c>
      <c r="C126" s="55"/>
      <c r="D126" s="55"/>
      <c r="E126" s="92"/>
      <c r="F126" s="55"/>
      <c r="G126" s="72">
        <f>SUM(G127)</f>
        <v>15746.2</v>
      </c>
    </row>
    <row r="127" spans="1:7" s="23" customFormat="1" ht="12.75" customHeight="1">
      <c r="A127" s="53" t="s">
        <v>16</v>
      </c>
      <c r="B127" s="63" t="s">
        <v>85</v>
      </c>
      <c r="C127" s="55" t="s">
        <v>17</v>
      </c>
      <c r="D127" s="55"/>
      <c r="E127" s="92"/>
      <c r="F127" s="55"/>
      <c r="G127" s="57">
        <f>G128</f>
        <v>15746.2</v>
      </c>
    </row>
    <row r="128" spans="1:7" s="23" customFormat="1" ht="13.5" customHeight="1">
      <c r="A128" s="58" t="s">
        <v>36</v>
      </c>
      <c r="B128" s="63" t="s">
        <v>85</v>
      </c>
      <c r="C128" s="55" t="s">
        <v>17</v>
      </c>
      <c r="D128" s="97" t="s">
        <v>30</v>
      </c>
      <c r="E128" s="97"/>
      <c r="F128" s="55"/>
      <c r="G128" s="57">
        <f>G129</f>
        <v>15746.2</v>
      </c>
    </row>
    <row r="129" spans="1:7" s="23" customFormat="1" ht="12" customHeight="1">
      <c r="A129" s="58" t="s">
        <v>63</v>
      </c>
      <c r="B129" s="63" t="s">
        <v>85</v>
      </c>
      <c r="C129" s="55" t="s">
        <v>17</v>
      </c>
      <c r="D129" s="97" t="s">
        <v>30</v>
      </c>
      <c r="E129" s="99" t="s">
        <v>24</v>
      </c>
      <c r="F129" s="55"/>
      <c r="G129" s="57">
        <f>G130+G131+G132+G134+G136+G133+G135+G137</f>
        <v>15746.2</v>
      </c>
    </row>
    <row r="130" spans="1:9" s="23" customFormat="1" ht="12" customHeight="1">
      <c r="A130" s="58" t="s">
        <v>73</v>
      </c>
      <c r="B130" s="63" t="s">
        <v>85</v>
      </c>
      <c r="C130" s="55" t="s">
        <v>17</v>
      </c>
      <c r="D130" s="97" t="s">
        <v>30</v>
      </c>
      <c r="E130" s="99" t="s">
        <v>24</v>
      </c>
      <c r="F130" s="55">
        <v>111</v>
      </c>
      <c r="G130" s="57">
        <v>9382.1</v>
      </c>
      <c r="I130" s="51"/>
    </row>
    <row r="131" spans="1:7" s="23" customFormat="1" ht="23.25" customHeight="1">
      <c r="A131" s="100" t="s">
        <v>64</v>
      </c>
      <c r="B131" s="63" t="s">
        <v>85</v>
      </c>
      <c r="C131" s="55" t="s">
        <v>17</v>
      </c>
      <c r="D131" s="92" t="s">
        <v>30</v>
      </c>
      <c r="E131" s="69" t="s">
        <v>24</v>
      </c>
      <c r="F131" s="55">
        <v>112</v>
      </c>
      <c r="G131" s="57">
        <v>474</v>
      </c>
    </row>
    <row r="132" spans="1:7" s="23" customFormat="1" ht="36.75" customHeight="1">
      <c r="A132" s="100" t="s">
        <v>72</v>
      </c>
      <c r="B132" s="63" t="s">
        <v>85</v>
      </c>
      <c r="C132" s="55" t="s">
        <v>17</v>
      </c>
      <c r="D132" s="92" t="s">
        <v>30</v>
      </c>
      <c r="E132" s="92" t="s">
        <v>24</v>
      </c>
      <c r="F132" s="55">
        <v>119</v>
      </c>
      <c r="G132" s="57">
        <v>2817.4</v>
      </c>
    </row>
    <row r="133" spans="1:7" s="23" customFormat="1" ht="24" customHeight="1">
      <c r="A133" s="15" t="s">
        <v>94</v>
      </c>
      <c r="B133" s="63" t="s">
        <v>85</v>
      </c>
      <c r="C133" s="55" t="s">
        <v>17</v>
      </c>
      <c r="D133" s="92" t="s">
        <v>30</v>
      </c>
      <c r="E133" s="92" t="s">
        <v>24</v>
      </c>
      <c r="F133" s="55">
        <v>321</v>
      </c>
      <c r="G133" s="57">
        <v>139.1</v>
      </c>
    </row>
    <row r="134" spans="1:7" s="23" customFormat="1" ht="25.5">
      <c r="A134" s="100" t="s">
        <v>34</v>
      </c>
      <c r="B134" s="63" t="s">
        <v>85</v>
      </c>
      <c r="C134" s="55" t="s">
        <v>17</v>
      </c>
      <c r="D134" s="92" t="s">
        <v>30</v>
      </c>
      <c r="E134" s="92" t="s">
        <v>24</v>
      </c>
      <c r="F134" s="55">
        <v>244</v>
      </c>
      <c r="G134" s="57">
        <v>2119.4</v>
      </c>
    </row>
    <row r="135" spans="1:7" s="23" customFormat="1" ht="23.25" customHeight="1">
      <c r="A135" s="58" t="s">
        <v>97</v>
      </c>
      <c r="B135" s="63" t="s">
        <v>85</v>
      </c>
      <c r="C135" s="55" t="s">
        <v>17</v>
      </c>
      <c r="D135" s="92" t="s">
        <v>30</v>
      </c>
      <c r="E135" s="92" t="s">
        <v>24</v>
      </c>
      <c r="F135" s="55">
        <v>521</v>
      </c>
      <c r="G135" s="57">
        <v>814.2</v>
      </c>
    </row>
    <row r="136" spans="1:7" s="23" customFormat="1" ht="11.25" customHeight="1" hidden="1">
      <c r="A136" s="58" t="s">
        <v>65</v>
      </c>
      <c r="B136" s="63" t="s">
        <v>85</v>
      </c>
      <c r="C136" s="55" t="s">
        <v>17</v>
      </c>
      <c r="D136" s="92" t="s">
        <v>30</v>
      </c>
      <c r="E136" s="92" t="s">
        <v>24</v>
      </c>
      <c r="F136" s="55">
        <v>850</v>
      </c>
      <c r="G136" s="57">
        <v>0</v>
      </c>
    </row>
    <row r="137" spans="1:7" s="23" customFormat="1" ht="14.25" customHeight="1" hidden="1">
      <c r="A137" s="100" t="s">
        <v>129</v>
      </c>
      <c r="B137" s="63" t="s">
        <v>85</v>
      </c>
      <c r="C137" s="55" t="s">
        <v>17</v>
      </c>
      <c r="D137" s="92" t="s">
        <v>30</v>
      </c>
      <c r="E137" s="92" t="s">
        <v>24</v>
      </c>
      <c r="F137" s="55">
        <v>853</v>
      </c>
      <c r="G137" s="57">
        <v>0</v>
      </c>
    </row>
    <row r="138" spans="1:7" s="22" customFormat="1" ht="25.5" customHeight="1">
      <c r="A138" s="139" t="s">
        <v>114</v>
      </c>
      <c r="B138" s="101" t="s">
        <v>86</v>
      </c>
      <c r="C138" s="56"/>
      <c r="D138" s="56"/>
      <c r="E138" s="92"/>
      <c r="F138" s="56"/>
      <c r="G138" s="72">
        <f>SUM(G139)</f>
        <v>2250</v>
      </c>
    </row>
    <row r="139" spans="1:7" s="22" customFormat="1" ht="12" customHeight="1">
      <c r="A139" s="53" t="s">
        <v>16</v>
      </c>
      <c r="B139" s="93" t="s">
        <v>86</v>
      </c>
      <c r="C139" s="55" t="s">
        <v>17</v>
      </c>
      <c r="D139" s="56"/>
      <c r="E139" s="92"/>
      <c r="F139" s="56"/>
      <c r="G139" s="57">
        <f>SUM(G140)</f>
        <v>2250</v>
      </c>
    </row>
    <row r="140" spans="1:7" s="22" customFormat="1" ht="13.5" customHeight="1">
      <c r="A140" s="53" t="s">
        <v>8</v>
      </c>
      <c r="B140" s="93" t="s">
        <v>86</v>
      </c>
      <c r="C140" s="55" t="s">
        <v>17</v>
      </c>
      <c r="D140" s="55">
        <v>10</v>
      </c>
      <c r="E140" s="92"/>
      <c r="F140" s="56"/>
      <c r="G140" s="57">
        <f>SUM(G141)</f>
        <v>2250</v>
      </c>
    </row>
    <row r="141" spans="1:7" s="22" customFormat="1" ht="11.25" customHeight="1">
      <c r="A141" s="53" t="s">
        <v>7</v>
      </c>
      <c r="B141" s="93" t="s">
        <v>86</v>
      </c>
      <c r="C141" s="55" t="s">
        <v>17</v>
      </c>
      <c r="D141" s="55">
        <v>10</v>
      </c>
      <c r="E141" s="92" t="s">
        <v>5</v>
      </c>
      <c r="F141" s="56"/>
      <c r="G141" s="57">
        <f>G142</f>
        <v>2250</v>
      </c>
    </row>
    <row r="142" spans="1:7" s="22" customFormat="1" ht="11.25" customHeight="1">
      <c r="A142" s="53" t="s">
        <v>35</v>
      </c>
      <c r="B142" s="93" t="s">
        <v>86</v>
      </c>
      <c r="C142" s="55" t="s">
        <v>17</v>
      </c>
      <c r="D142" s="55">
        <v>10</v>
      </c>
      <c r="E142" s="92" t="s">
        <v>5</v>
      </c>
      <c r="F142" s="55">
        <v>322</v>
      </c>
      <c r="G142" s="57">
        <v>2250</v>
      </c>
    </row>
    <row r="143" spans="1:7" s="22" customFormat="1" ht="38.25" customHeight="1">
      <c r="A143" s="141" t="s">
        <v>115</v>
      </c>
      <c r="B143" s="101" t="s">
        <v>102</v>
      </c>
      <c r="C143" s="55" t="s">
        <v>17</v>
      </c>
      <c r="D143" s="123"/>
      <c r="E143" s="92"/>
      <c r="F143" s="55"/>
      <c r="G143" s="72">
        <f>G144</f>
        <v>30</v>
      </c>
    </row>
    <row r="144" spans="1:7" s="22" customFormat="1" ht="12" customHeight="1">
      <c r="A144" s="58" t="s">
        <v>58</v>
      </c>
      <c r="B144" s="93" t="s">
        <v>102</v>
      </c>
      <c r="C144" s="55" t="s">
        <v>17</v>
      </c>
      <c r="D144" s="96" t="s">
        <v>24</v>
      </c>
      <c r="E144" s="92"/>
      <c r="F144" s="55"/>
      <c r="G144" s="57">
        <f>G145</f>
        <v>30</v>
      </c>
    </row>
    <row r="145" spans="1:7" s="22" customFormat="1" ht="12.75" customHeight="1">
      <c r="A145" s="58" t="s">
        <v>59</v>
      </c>
      <c r="B145" s="93" t="s">
        <v>102</v>
      </c>
      <c r="C145" s="55" t="s">
        <v>17</v>
      </c>
      <c r="D145" s="96" t="s">
        <v>24</v>
      </c>
      <c r="E145" s="97" t="s">
        <v>57</v>
      </c>
      <c r="F145" s="55"/>
      <c r="G145" s="57">
        <f>G146</f>
        <v>30</v>
      </c>
    </row>
    <row r="146" spans="1:7" s="22" customFormat="1" ht="26.25" customHeight="1">
      <c r="A146" s="58" t="s">
        <v>34</v>
      </c>
      <c r="B146" s="93" t="s">
        <v>102</v>
      </c>
      <c r="C146" s="55" t="s">
        <v>17</v>
      </c>
      <c r="D146" s="96" t="s">
        <v>24</v>
      </c>
      <c r="E146" s="97" t="s">
        <v>57</v>
      </c>
      <c r="F146" s="55">
        <v>244</v>
      </c>
      <c r="G146" s="57">
        <v>30</v>
      </c>
    </row>
    <row r="147" spans="1:7" s="3" customFormat="1" ht="32.25" customHeight="1" hidden="1">
      <c r="A147" s="142" t="s">
        <v>60</v>
      </c>
      <c r="B147" s="34" t="s">
        <v>87</v>
      </c>
      <c r="C147" s="25"/>
      <c r="D147" s="35"/>
      <c r="E147" s="25"/>
      <c r="F147" s="35"/>
      <c r="G147" s="26">
        <f>G148</f>
        <v>0</v>
      </c>
    </row>
    <row r="148" spans="1:7" s="3" customFormat="1" ht="19.5" customHeight="1" hidden="1">
      <c r="A148" s="28" t="s">
        <v>16</v>
      </c>
      <c r="B148" s="36" t="s">
        <v>87</v>
      </c>
      <c r="C148" s="31" t="s">
        <v>17</v>
      </c>
      <c r="D148" s="35"/>
      <c r="E148" s="25"/>
      <c r="F148" s="35"/>
      <c r="G148" s="24">
        <f>G149</f>
        <v>0</v>
      </c>
    </row>
    <row r="149" spans="1:7" s="3" customFormat="1" ht="18.75" customHeight="1" hidden="1">
      <c r="A149" s="28" t="s">
        <v>21</v>
      </c>
      <c r="B149" s="36" t="s">
        <v>87</v>
      </c>
      <c r="C149" s="31" t="s">
        <v>17</v>
      </c>
      <c r="D149" s="33" t="s">
        <v>20</v>
      </c>
      <c r="E149" s="25"/>
      <c r="F149" s="35"/>
      <c r="G149" s="24">
        <f>G150</f>
        <v>0</v>
      </c>
    </row>
    <row r="150" spans="1:7" s="3" customFormat="1" ht="38.25" customHeight="1" hidden="1">
      <c r="A150" s="28" t="s">
        <v>22</v>
      </c>
      <c r="B150" s="36" t="s">
        <v>87</v>
      </c>
      <c r="C150" s="33" t="s">
        <v>17</v>
      </c>
      <c r="D150" s="33" t="s">
        <v>20</v>
      </c>
      <c r="E150" s="31" t="s">
        <v>61</v>
      </c>
      <c r="F150" s="35"/>
      <c r="G150" s="24">
        <f>G151</f>
        <v>0</v>
      </c>
    </row>
    <row r="151" spans="1:7" s="3" customFormat="1" ht="33" customHeight="1" hidden="1">
      <c r="A151" s="32" t="s">
        <v>34</v>
      </c>
      <c r="B151" s="36" t="s">
        <v>87</v>
      </c>
      <c r="C151" s="31" t="s">
        <v>17</v>
      </c>
      <c r="D151" s="33" t="s">
        <v>20</v>
      </c>
      <c r="E151" s="31" t="s">
        <v>61</v>
      </c>
      <c r="F151" s="37" t="s">
        <v>91</v>
      </c>
      <c r="G151" s="24">
        <v>0</v>
      </c>
    </row>
    <row r="152" spans="1:7" s="52" customFormat="1" ht="40.5" customHeight="1">
      <c r="A152" s="137" t="s">
        <v>116</v>
      </c>
      <c r="B152" s="112" t="s">
        <v>98</v>
      </c>
      <c r="C152" s="124" t="s">
        <v>17</v>
      </c>
      <c r="D152" s="125" t="s">
        <v>24</v>
      </c>
      <c r="E152" s="125" t="s">
        <v>57</v>
      </c>
      <c r="F152" s="126"/>
      <c r="G152" s="127">
        <f>G153</f>
        <v>149.6</v>
      </c>
    </row>
    <row r="153" spans="1:7" s="22" customFormat="1" ht="12" customHeight="1">
      <c r="A153" s="113" t="s">
        <v>99</v>
      </c>
      <c r="B153" s="8" t="s">
        <v>98</v>
      </c>
      <c r="C153" s="128" t="s">
        <v>17</v>
      </c>
      <c r="D153" s="96" t="s">
        <v>24</v>
      </c>
      <c r="E153" s="96" t="s">
        <v>57</v>
      </c>
      <c r="F153" s="129"/>
      <c r="G153" s="130">
        <f>G154</f>
        <v>149.6</v>
      </c>
    </row>
    <row r="154" spans="1:7" s="22" customFormat="1" ht="25.5" customHeight="1">
      <c r="A154" s="107" t="s">
        <v>100</v>
      </c>
      <c r="B154" s="8" t="s">
        <v>98</v>
      </c>
      <c r="C154" s="128" t="s">
        <v>17</v>
      </c>
      <c r="D154" s="96" t="s">
        <v>24</v>
      </c>
      <c r="E154" s="96" t="s">
        <v>57</v>
      </c>
      <c r="F154" s="108">
        <v>240</v>
      </c>
      <c r="G154" s="130">
        <f>G155</f>
        <v>149.6</v>
      </c>
    </row>
    <row r="155" spans="1:7" s="22" customFormat="1" ht="25.5" customHeight="1">
      <c r="A155" s="107" t="s">
        <v>34</v>
      </c>
      <c r="B155" s="8" t="s">
        <v>98</v>
      </c>
      <c r="C155" s="124" t="s">
        <v>17</v>
      </c>
      <c r="D155" s="96" t="s">
        <v>24</v>
      </c>
      <c r="E155" s="96" t="s">
        <v>57</v>
      </c>
      <c r="F155" s="108">
        <v>244</v>
      </c>
      <c r="G155" s="131">
        <v>149.6</v>
      </c>
    </row>
    <row r="156" spans="1:7" s="22" customFormat="1" ht="28.5" customHeight="1">
      <c r="A156" s="137" t="s">
        <v>130</v>
      </c>
      <c r="B156" s="112" t="s">
        <v>132</v>
      </c>
      <c r="C156" s="128" t="s">
        <v>17</v>
      </c>
      <c r="D156" s="96"/>
      <c r="E156" s="96"/>
      <c r="F156" s="108"/>
      <c r="G156" s="127">
        <f>G157</f>
        <v>13399.8</v>
      </c>
    </row>
    <row r="157" spans="1:7" s="22" customFormat="1" ht="12.75">
      <c r="A157" s="53" t="s">
        <v>16</v>
      </c>
      <c r="B157" s="8" t="s">
        <v>132</v>
      </c>
      <c r="C157" s="128" t="s">
        <v>17</v>
      </c>
      <c r="D157" s="96"/>
      <c r="E157" s="96"/>
      <c r="F157" s="108"/>
      <c r="G157" s="131">
        <f>G158</f>
        <v>13399.8</v>
      </c>
    </row>
    <row r="158" spans="1:7" s="22" customFormat="1" ht="12.75">
      <c r="A158" s="132" t="s">
        <v>134</v>
      </c>
      <c r="B158" s="8" t="s">
        <v>132</v>
      </c>
      <c r="C158" s="128" t="s">
        <v>17</v>
      </c>
      <c r="D158" s="96" t="s">
        <v>90</v>
      </c>
      <c r="E158" s="96"/>
      <c r="F158" s="108"/>
      <c r="G158" s="131">
        <f>G159</f>
        <v>13399.8</v>
      </c>
    </row>
    <row r="159" spans="1:7" s="22" customFormat="1" ht="15" customHeight="1">
      <c r="A159" s="132" t="s">
        <v>133</v>
      </c>
      <c r="B159" s="8" t="s">
        <v>132</v>
      </c>
      <c r="C159" s="128" t="s">
        <v>17</v>
      </c>
      <c r="D159" s="96" t="s">
        <v>90</v>
      </c>
      <c r="E159" s="96" t="s">
        <v>5</v>
      </c>
      <c r="F159" s="108"/>
      <c r="G159" s="131">
        <f>G160+G161</f>
        <v>13399.8</v>
      </c>
    </row>
    <row r="160" spans="1:7" s="22" customFormat="1" ht="33.75" customHeight="1">
      <c r="A160" s="107" t="s">
        <v>97</v>
      </c>
      <c r="B160" s="8" t="s">
        <v>132</v>
      </c>
      <c r="C160" s="124" t="s">
        <v>17</v>
      </c>
      <c r="D160" s="96" t="s">
        <v>90</v>
      </c>
      <c r="E160" s="96" t="s">
        <v>5</v>
      </c>
      <c r="F160" s="108">
        <v>521</v>
      </c>
      <c r="G160" s="131">
        <v>0</v>
      </c>
    </row>
    <row r="161" spans="1:7" s="22" customFormat="1" ht="16.5" customHeight="1">
      <c r="A161" s="107" t="s">
        <v>131</v>
      </c>
      <c r="B161" s="8" t="s">
        <v>132</v>
      </c>
      <c r="C161" s="124" t="s">
        <v>17</v>
      </c>
      <c r="D161" s="96" t="s">
        <v>90</v>
      </c>
      <c r="E161" s="96" t="s">
        <v>5</v>
      </c>
      <c r="F161" s="108">
        <v>523</v>
      </c>
      <c r="G161" s="131">
        <v>13399.8</v>
      </c>
    </row>
    <row r="162" spans="1:7" s="4" customFormat="1" ht="14.25" customHeight="1">
      <c r="A162" s="114" t="s">
        <v>0</v>
      </c>
      <c r="B162" s="115"/>
      <c r="C162" s="116"/>
      <c r="D162" s="117"/>
      <c r="E162" s="117"/>
      <c r="F162" s="117"/>
      <c r="G162" s="72">
        <f>G25+G58+G75+G82+G97+G103+G116+G121+G126+G138+G143+G152+G156</f>
        <v>926012</v>
      </c>
    </row>
    <row r="163" spans="1:7" s="4" customFormat="1" ht="12.75">
      <c r="A163" s="23"/>
      <c r="B163" s="23"/>
      <c r="C163" s="23"/>
      <c r="D163" s="23"/>
      <c r="E163" s="23"/>
      <c r="F163" s="23"/>
      <c r="G163" s="23"/>
    </row>
    <row r="164" spans="1:7" s="4" customFormat="1" ht="12.75">
      <c r="A164" s="23"/>
      <c r="B164" s="23"/>
      <c r="C164" s="23"/>
      <c r="D164" s="23"/>
      <c r="E164" s="23"/>
      <c r="F164" s="23"/>
      <c r="G164" s="23"/>
    </row>
    <row r="165" spans="1:7" s="4" customFormat="1" ht="12.75">
      <c r="A165" s="23"/>
      <c r="B165" s="23"/>
      <c r="C165" s="23"/>
      <c r="D165" s="23"/>
      <c r="E165" s="23"/>
      <c r="F165" s="23"/>
      <c r="G165" s="23"/>
    </row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</sheetData>
  <sheetProtection/>
  <mergeCells count="15">
    <mergeCell ref="C2:G2"/>
    <mergeCell ref="C1:G1"/>
    <mergeCell ref="A9:G9"/>
    <mergeCell ref="C4:G4"/>
    <mergeCell ref="C3:G3"/>
    <mergeCell ref="A7:G7"/>
    <mergeCell ref="A8:G8"/>
    <mergeCell ref="B11:B12"/>
    <mergeCell ref="C11:C12"/>
    <mergeCell ref="G11:G12"/>
    <mergeCell ref="A10:G10"/>
    <mergeCell ref="A11:A12"/>
    <mergeCell ref="D11:D12"/>
    <mergeCell ref="E11:E12"/>
    <mergeCell ref="F11:F12"/>
  </mergeCells>
  <printOptions/>
  <pageMargins left="0.96" right="0" top="0.32" bottom="0.32" header="0.33" footer="0.36"/>
  <pageSetup fitToHeight="2" horizontalDpi="600" verticalDpi="600" orientation="portrait" paperSize="9" scale="70" r:id="rId1"/>
  <ignoredErrors>
    <ignoredError sqref="G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00390625" defaultRowHeight="12.75"/>
  <sheetData>
    <row r="1" spans="1:7" ht="51">
      <c r="A1" s="6" t="s">
        <v>117</v>
      </c>
      <c r="B1" s="7" t="s">
        <v>14</v>
      </c>
      <c r="C1" s="8" t="s">
        <v>6</v>
      </c>
      <c r="D1" s="9" t="s">
        <v>5</v>
      </c>
      <c r="E1" s="10"/>
      <c r="F1" s="11"/>
      <c r="G1" s="12">
        <f>G2</f>
        <v>88248</v>
      </c>
    </row>
    <row r="2" spans="1:7" ht="102">
      <c r="A2" s="13" t="s">
        <v>118</v>
      </c>
      <c r="B2" s="7" t="s">
        <v>14</v>
      </c>
      <c r="C2" s="8" t="s">
        <v>6</v>
      </c>
      <c r="D2" s="9" t="s">
        <v>5</v>
      </c>
      <c r="E2" s="10" t="s">
        <v>119</v>
      </c>
      <c r="F2" s="10"/>
      <c r="G2" s="14">
        <f>G3+G6</f>
        <v>88248</v>
      </c>
    </row>
    <row r="3" spans="1:7" ht="63.75">
      <c r="A3" s="15" t="s">
        <v>120</v>
      </c>
      <c r="B3" s="7" t="s">
        <v>14</v>
      </c>
      <c r="C3" s="8" t="s">
        <v>6</v>
      </c>
      <c r="D3" s="9" t="s">
        <v>5</v>
      </c>
      <c r="E3" s="10" t="s">
        <v>121</v>
      </c>
      <c r="F3" s="11"/>
      <c r="G3" s="16">
        <f>G4</f>
        <v>72620.9</v>
      </c>
    </row>
    <row r="4" spans="1:7" ht="63.75">
      <c r="A4" s="15" t="s">
        <v>122</v>
      </c>
      <c r="B4" s="7" t="s">
        <v>14</v>
      </c>
      <c r="C4" s="8" t="s">
        <v>6</v>
      </c>
      <c r="D4" s="9" t="s">
        <v>5</v>
      </c>
      <c r="E4" s="10" t="s">
        <v>121</v>
      </c>
      <c r="F4" s="11">
        <v>610</v>
      </c>
      <c r="G4" s="16">
        <f>G5</f>
        <v>72620.9</v>
      </c>
    </row>
    <row r="5" spans="1:7" ht="306">
      <c r="A5" s="15" t="s">
        <v>123</v>
      </c>
      <c r="B5" s="7" t="s">
        <v>14</v>
      </c>
      <c r="C5" s="8" t="s">
        <v>6</v>
      </c>
      <c r="D5" s="9" t="s">
        <v>5</v>
      </c>
      <c r="E5" s="10" t="s">
        <v>121</v>
      </c>
      <c r="F5" s="11">
        <v>611</v>
      </c>
      <c r="G5" s="17">
        <v>72620.9</v>
      </c>
    </row>
    <row r="6" spans="1:7" ht="127.5">
      <c r="A6" s="18" t="s">
        <v>124</v>
      </c>
      <c r="B6" s="7" t="s">
        <v>14</v>
      </c>
      <c r="C6" s="8" t="s">
        <v>6</v>
      </c>
      <c r="D6" s="9" t="s">
        <v>5</v>
      </c>
      <c r="E6" s="10" t="s">
        <v>125</v>
      </c>
      <c r="F6" s="10"/>
      <c r="G6" s="16">
        <f>G7</f>
        <v>15627.1</v>
      </c>
    </row>
    <row r="7" spans="1:7" ht="63.75">
      <c r="A7" s="15" t="s">
        <v>122</v>
      </c>
      <c r="B7" s="7" t="s">
        <v>14</v>
      </c>
      <c r="C7" s="8" t="s">
        <v>6</v>
      </c>
      <c r="D7" s="9" t="s">
        <v>5</v>
      </c>
      <c r="E7" s="10" t="s">
        <v>125</v>
      </c>
      <c r="F7" s="10">
        <v>610</v>
      </c>
      <c r="G7" s="14">
        <f>G8</f>
        <v>15627.1</v>
      </c>
    </row>
    <row r="8" spans="1:7" ht="306">
      <c r="A8" s="15" t="s">
        <v>123</v>
      </c>
      <c r="B8" s="7" t="s">
        <v>14</v>
      </c>
      <c r="C8" s="8" t="s">
        <v>6</v>
      </c>
      <c r="D8" s="9" t="s">
        <v>5</v>
      </c>
      <c r="E8" s="10" t="s">
        <v>125</v>
      </c>
      <c r="F8" s="11">
        <v>611</v>
      </c>
      <c r="G8" s="12">
        <v>15627.1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2020-06-26T10:58:53Z</cp:lastPrinted>
  <dcterms:created xsi:type="dcterms:W3CDTF">2008-10-30T16:06:49Z</dcterms:created>
  <dcterms:modified xsi:type="dcterms:W3CDTF">2020-06-26T10:58:56Z</dcterms:modified>
  <cp:category/>
  <cp:version/>
  <cp:contentType/>
  <cp:contentStatus/>
</cp:coreProperties>
</file>